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9390" windowHeight="5880" tabRatio="899" firstSheet="6"/>
  </bookViews>
  <sheets>
    <sheet name="表紙" sheetId="23" r:id="rId1"/>
    <sheet name="掲載データ一覧" sheetId="39" r:id="rId2"/>
    <sheet name="10ヵ年推移" sheetId="51" r:id="rId3"/>
    <sheet name="連結貸借対照表" sheetId="45" r:id="rId4"/>
    <sheet name="連結損益計算書" sheetId="47" r:id="rId5"/>
    <sheet name="連結包括利益計算書" sheetId="78" r:id="rId6"/>
    <sheet name="連結キャッシュ・フロー計算書 " sheetId="87" r:id="rId7"/>
    <sheet name="セグメント情報" sheetId="53" r:id="rId8"/>
    <sheet name="セグメント情報（ﾏﾈｼﾞﾒﾝﾄｱﾌﾟﾛｰﾁ）" sheetId="85" r:id="rId9"/>
    <sheet name="有利子負債EBITDA倍率の推移" sheetId="56" r:id="rId10"/>
    <sheet name="営業費明細（HC）" sheetId="69" r:id="rId11"/>
    <sheet name="営業費用明細（HER）" sheetId="71" r:id="rId12"/>
    <sheet name="連結従業員数の推移" sheetId="72" r:id="rId13"/>
    <sheet name="鉄道輸送人員の推移" sheetId="83" r:id="rId14"/>
    <sheet name="鉄道運輸収入の推移" sheetId="86" r:id="rId15"/>
  </sheets>
  <definedNames>
    <definedName name="_xlnm._FilterDatabase" localSheetId="2" hidden="1">'10ヵ年推移'!$B$5:$H$5</definedName>
    <definedName name="_xlnm._FilterDatabase" localSheetId="7" hidden="1">セグメント情報!$B$5:$J$5</definedName>
    <definedName name="_xlnm._FilterDatabase" localSheetId="8" hidden="1">'セグメント情報（ﾏﾈｼﾞﾒﾝﾄｱﾌﾟﾛｰﾁ）'!$B$8:$G$8</definedName>
    <definedName name="_xlnm._FilterDatabase" localSheetId="10" hidden="1">'営業費明細（HC）'!$B$5:$O$5</definedName>
    <definedName name="_xlnm._FilterDatabase" localSheetId="11" hidden="1">'営業費用明細（HER）'!$B$6:$M$6</definedName>
    <definedName name="_xlnm._FilterDatabase" localSheetId="1" hidden="1">掲載データ一覧!#REF!</definedName>
    <definedName name="_xlnm._FilterDatabase" localSheetId="14" hidden="1">鉄道運輸収入の推移!$B$31:$O$31</definedName>
    <definedName name="_xlnm._FilterDatabase" localSheetId="13" hidden="1">鉄道輸送人員の推移!$B$31:$O$31</definedName>
    <definedName name="_xlnm._FilterDatabase" localSheetId="0" hidden="1">表紙!$B$7:$N$7</definedName>
    <definedName name="_xlnm._FilterDatabase" localSheetId="9" hidden="1">有利子負債EBITDA倍率の推移!$B$35:$I$35</definedName>
    <definedName name="_xlnm._FilterDatabase" localSheetId="6" hidden="1">'連結キャッシュ・フロー計算書 '!$B$5:$J$5</definedName>
    <definedName name="_xlnm._FilterDatabase" localSheetId="12" hidden="1">連結従業員数の推移!$B$7:$J$7</definedName>
    <definedName name="_xlnm._FilterDatabase" localSheetId="4" hidden="1">連結損益計算書!$B$5:$J$5</definedName>
    <definedName name="_xlnm._FilterDatabase" localSheetId="3" hidden="1">連結貸借対照表!$B$5:$L$5</definedName>
    <definedName name="_xlnm.Print_Area" localSheetId="2">'10ヵ年推移'!$A$1:$O$67</definedName>
    <definedName name="_xlnm.Print_Area" localSheetId="7">セグメント情報!$A$1:$Q$76</definedName>
    <definedName name="_xlnm.Print_Area" localSheetId="8">'セグメント情報（ﾏﾈｼﾞﾒﾝﾄｱﾌﾟﾛｰﾁ）'!$A$1:$M$58</definedName>
    <definedName name="_xlnm.Print_Area" localSheetId="10">'営業費明細（HC）'!$A$1:$S$32</definedName>
    <definedName name="_xlnm.Print_Area" localSheetId="11">'営業費用明細（HER）'!$A$1:$S$44</definedName>
    <definedName name="_xlnm.Print_Area" localSheetId="1">掲載データ一覧!$A$1:$F$33</definedName>
    <definedName name="_xlnm.Print_Area" localSheetId="14">鉄道運輸収入の推移!$A$1:$O$71</definedName>
    <definedName name="_xlnm.Print_Area" localSheetId="13">鉄道輸送人員の推移!$A$1:$O$71</definedName>
    <definedName name="_xlnm.Print_Area" localSheetId="9">有利子負債EBITDA倍率の推移!$A$1:$P$43</definedName>
    <definedName name="_xlnm.Print_Area" localSheetId="6">'連結キャッシュ・フロー計算書 '!$A$1:$O$74</definedName>
    <definedName name="_xlnm.Print_Area" localSheetId="12">連結従業員数の推移!$A$1:$P$25</definedName>
    <definedName name="_xlnm.Print_Area" localSheetId="4">連結損益計算書!$A$1:$O$56</definedName>
    <definedName name="_xlnm.Print_Area" localSheetId="3">連結貸借対照表!$A$1:$Q$79</definedName>
    <definedName name="_xlnm.Print_Area" localSheetId="5">連結包括利益計算書!$A$1:$I$15</definedName>
    <definedName name="_xlnm.Print_Titles" localSheetId="6">'連結キャッシュ・フロー計算書 '!$1:$5</definedName>
    <definedName name="_xlnm.Print_Titles" localSheetId="4">連結損益計算書!$4:$6</definedName>
    <definedName name="_xlnm.Print_Titles" localSheetId="3">連結貸借対照表!$1:$5</definedName>
  </definedNames>
  <calcPr calcId="145621"/>
</workbook>
</file>

<file path=xl/calcChain.xml><?xml version="1.0" encoding="utf-8"?>
<calcChain xmlns="http://schemas.openxmlformats.org/spreadsheetml/2006/main">
  <c r="N40" i="51" l="1"/>
  <c r="L40" i="51"/>
  <c r="M40" i="51"/>
  <c r="AF40" i="86" l="1"/>
  <c r="AF39" i="86"/>
  <c r="AF38" i="86"/>
  <c r="AF37" i="86"/>
  <c r="AF35" i="86"/>
  <c r="AF34" i="86"/>
  <c r="AF33" i="86"/>
  <c r="AF32" i="86"/>
  <c r="AF31" i="86"/>
  <c r="AF40" i="83"/>
  <c r="AF39" i="83"/>
  <c r="AF38" i="83"/>
  <c r="AF37" i="83"/>
  <c r="AF35" i="83"/>
  <c r="AF34" i="83"/>
  <c r="AF33" i="83"/>
  <c r="AF32" i="83"/>
  <c r="AF31" i="83"/>
  <c r="G36" i="56" l="1"/>
  <c r="H36" i="56"/>
  <c r="I36" i="56"/>
  <c r="I38" i="56" s="1"/>
  <c r="J36" i="56"/>
  <c r="K36" i="56"/>
  <c r="F37" i="56"/>
  <c r="G37" i="56"/>
  <c r="H37" i="56"/>
  <c r="I37" i="56"/>
  <c r="J37" i="56"/>
  <c r="K37" i="56"/>
  <c r="L38" i="56"/>
  <c r="M38" i="56"/>
  <c r="M45" i="51"/>
  <c r="M39" i="51"/>
  <c r="K38" i="56" l="1"/>
  <c r="G38" i="56"/>
  <c r="H38" i="56"/>
  <c r="J38" i="56"/>
  <c r="K40" i="51"/>
  <c r="J40" i="51"/>
  <c r="H40" i="51"/>
  <c r="I40" i="51"/>
  <c r="AE40" i="86" l="1"/>
  <c r="AE39" i="86"/>
  <c r="AE38" i="86"/>
  <c r="AE37" i="86"/>
  <c r="AE35" i="86"/>
  <c r="AE34" i="86"/>
  <c r="AE33" i="86"/>
  <c r="AE32" i="86"/>
  <c r="AE31" i="86"/>
  <c r="AE40" i="83" l="1"/>
  <c r="AE39" i="83"/>
  <c r="AE38" i="83"/>
  <c r="AE37" i="83"/>
  <c r="AE35" i="83"/>
  <c r="AE34" i="83"/>
  <c r="AE33" i="83"/>
  <c r="AE32" i="83"/>
  <c r="AE31" i="83"/>
  <c r="N38" i="56" l="1"/>
  <c r="L45" i="51"/>
  <c r="L39" i="51"/>
  <c r="M5" i="23"/>
  <c r="N39" i="51" l="1"/>
  <c r="K39" i="51"/>
  <c r="AD40" i="86" l="1"/>
  <c r="AD39" i="86"/>
  <c r="AD38" i="86"/>
  <c r="AD37" i="86"/>
  <c r="AD35" i="86"/>
  <c r="AD34" i="86"/>
  <c r="AD33" i="86"/>
  <c r="AD32" i="86"/>
  <c r="AD31" i="86"/>
  <c r="AD40" i="83" l="1"/>
  <c r="AD39" i="83"/>
  <c r="AD38" i="83"/>
  <c r="AD37" i="83"/>
  <c r="AD35" i="83"/>
  <c r="AD34" i="83"/>
  <c r="AD33" i="83"/>
  <c r="AD32" i="83"/>
  <c r="AD31" i="83"/>
  <c r="AC40" i="83"/>
  <c r="AC39" i="83"/>
  <c r="AC38" i="83"/>
  <c r="AC37" i="83"/>
  <c r="AC35" i="83"/>
  <c r="AC34" i="83"/>
  <c r="AC33" i="83"/>
  <c r="AC32" i="83"/>
  <c r="AC31" i="83"/>
  <c r="K45" i="51"/>
  <c r="AC40" i="86" l="1"/>
  <c r="AC39" i="86"/>
  <c r="AC38" i="86"/>
  <c r="AC37" i="86"/>
  <c r="AC35" i="86"/>
  <c r="AC34" i="86"/>
  <c r="AC33" i="86"/>
  <c r="AC32" i="86"/>
  <c r="AC31" i="86"/>
  <c r="J45" i="51" l="1"/>
  <c r="AB40" i="86"/>
  <c r="AB39" i="86"/>
  <c r="AB38" i="86"/>
  <c r="AB37" i="86"/>
  <c r="AB35" i="86"/>
  <c r="AB34" i="86"/>
  <c r="AB33" i="86"/>
  <c r="AB32" i="86"/>
  <c r="AB31" i="86"/>
  <c r="AB40" i="83"/>
  <c r="AB39" i="83"/>
  <c r="AB38" i="83"/>
  <c r="AB37" i="83"/>
  <c r="AB35" i="83"/>
  <c r="AB34" i="83"/>
  <c r="AB33" i="83"/>
  <c r="AB32" i="83"/>
  <c r="AB31" i="83"/>
  <c r="H76" i="45"/>
  <c r="J39" i="51"/>
  <c r="AA31" i="86"/>
  <c r="AA32" i="86"/>
  <c r="AA33" i="86"/>
  <c r="AA34" i="86"/>
  <c r="AA35" i="86"/>
  <c r="AA37" i="86"/>
  <c r="AA38" i="86"/>
  <c r="AA39" i="86"/>
  <c r="AA40" i="86"/>
  <c r="AA31" i="83"/>
  <c r="AA32" i="83"/>
  <c r="AA33" i="83"/>
  <c r="AA34" i="83"/>
  <c r="AA35" i="83"/>
  <c r="AA37" i="83"/>
  <c r="AA38" i="83"/>
  <c r="AA39" i="83"/>
  <c r="AA40" i="83"/>
  <c r="P33" i="83"/>
  <c r="I39" i="51"/>
  <c r="P31" i="86"/>
  <c r="Q31" i="86"/>
  <c r="R31" i="86"/>
  <c r="S31" i="86"/>
  <c r="T31" i="86"/>
  <c r="U31" i="86"/>
  <c r="V31" i="86"/>
  <c r="W31" i="86"/>
  <c r="X31" i="86"/>
  <c r="Y31" i="86"/>
  <c r="Z31" i="86"/>
  <c r="P32" i="86"/>
  <c r="Q32" i="86"/>
  <c r="R32" i="86"/>
  <c r="S32" i="86"/>
  <c r="T32" i="86"/>
  <c r="U32" i="86"/>
  <c r="V32" i="86"/>
  <c r="W32" i="86"/>
  <c r="X32" i="86"/>
  <c r="Y32" i="86"/>
  <c r="Z32" i="86"/>
  <c r="P33" i="86"/>
  <c r="Q33" i="86"/>
  <c r="R33" i="86"/>
  <c r="S33" i="86"/>
  <c r="T33" i="86"/>
  <c r="U33" i="86"/>
  <c r="V33" i="86"/>
  <c r="W33" i="86"/>
  <c r="X33" i="86"/>
  <c r="Y33" i="86"/>
  <c r="Z33" i="86"/>
  <c r="P34" i="86"/>
  <c r="Q34" i="86"/>
  <c r="R34" i="86"/>
  <c r="S34" i="86"/>
  <c r="T34" i="86"/>
  <c r="U34" i="86"/>
  <c r="V34" i="86"/>
  <c r="W34" i="86"/>
  <c r="X34" i="86"/>
  <c r="Y34" i="86"/>
  <c r="Z34" i="86"/>
  <c r="P35" i="86"/>
  <c r="Q35" i="86"/>
  <c r="R35" i="86"/>
  <c r="S35" i="86"/>
  <c r="T35" i="86"/>
  <c r="U35" i="86"/>
  <c r="V35" i="86"/>
  <c r="W35" i="86"/>
  <c r="X35" i="86"/>
  <c r="Y35" i="86"/>
  <c r="Z35" i="86"/>
  <c r="P37" i="86"/>
  <c r="Q37" i="86"/>
  <c r="R37" i="86"/>
  <c r="S37" i="86"/>
  <c r="T37" i="86"/>
  <c r="U37" i="86"/>
  <c r="V37" i="86"/>
  <c r="W37" i="86"/>
  <c r="X37" i="86"/>
  <c r="Y37" i="86"/>
  <c r="Z37" i="86"/>
  <c r="P38" i="86"/>
  <c r="Q38" i="86"/>
  <c r="R38" i="86"/>
  <c r="S38" i="86"/>
  <c r="T38" i="86"/>
  <c r="U38" i="86"/>
  <c r="V38" i="86"/>
  <c r="W38" i="86"/>
  <c r="X38" i="86"/>
  <c r="Y38" i="86"/>
  <c r="Z38" i="86"/>
  <c r="P39" i="86"/>
  <c r="Q39" i="86"/>
  <c r="R39" i="86"/>
  <c r="S39" i="86"/>
  <c r="T39" i="86"/>
  <c r="U39" i="86"/>
  <c r="V39" i="86"/>
  <c r="W39" i="86"/>
  <c r="X39" i="86"/>
  <c r="Y39" i="86"/>
  <c r="Z39" i="86"/>
  <c r="P40" i="86"/>
  <c r="Q40" i="86"/>
  <c r="R40" i="86"/>
  <c r="S40" i="86"/>
  <c r="T40" i="86"/>
  <c r="U40" i="86"/>
  <c r="V40" i="86"/>
  <c r="W40" i="86"/>
  <c r="X40" i="86"/>
  <c r="Y40" i="86"/>
  <c r="Z40" i="86"/>
  <c r="Z40" i="83"/>
  <c r="Z39" i="83"/>
  <c r="Z38" i="83"/>
  <c r="Z37" i="83"/>
  <c r="Z35" i="83"/>
  <c r="Z34" i="83"/>
  <c r="Z33" i="83"/>
  <c r="Z32" i="83"/>
  <c r="Z31" i="83"/>
  <c r="Y40" i="83"/>
  <c r="X40" i="83"/>
  <c r="W40" i="83"/>
  <c r="V40" i="83"/>
  <c r="U40" i="83"/>
  <c r="T40" i="83"/>
  <c r="S40" i="83"/>
  <c r="R40" i="83"/>
  <c r="Q40" i="83"/>
  <c r="P40" i="83"/>
  <c r="Y39" i="83"/>
  <c r="X39" i="83"/>
  <c r="W39" i="83"/>
  <c r="V39" i="83"/>
  <c r="U39" i="83"/>
  <c r="T39" i="83"/>
  <c r="S39" i="83"/>
  <c r="R39" i="83"/>
  <c r="Q39" i="83"/>
  <c r="P39" i="83"/>
  <c r="Y38" i="83"/>
  <c r="X38" i="83"/>
  <c r="W38" i="83"/>
  <c r="V38" i="83"/>
  <c r="U38" i="83"/>
  <c r="T38" i="83"/>
  <c r="S38" i="83"/>
  <c r="R38" i="83"/>
  <c r="Q38" i="83"/>
  <c r="P38" i="83"/>
  <c r="Y37" i="83"/>
  <c r="X37" i="83"/>
  <c r="W37" i="83"/>
  <c r="V37" i="83"/>
  <c r="U37" i="83"/>
  <c r="T37" i="83"/>
  <c r="S37" i="83"/>
  <c r="R37" i="83"/>
  <c r="Q37" i="83"/>
  <c r="P37" i="83"/>
  <c r="Y35" i="83"/>
  <c r="X35" i="83"/>
  <c r="W35" i="83"/>
  <c r="V35" i="83"/>
  <c r="U35" i="83"/>
  <c r="T35" i="83"/>
  <c r="S35" i="83"/>
  <c r="R35" i="83"/>
  <c r="Q35" i="83"/>
  <c r="P35" i="83"/>
  <c r="Y34" i="83"/>
  <c r="X34" i="83"/>
  <c r="W34" i="83"/>
  <c r="V34" i="83"/>
  <c r="U34" i="83"/>
  <c r="T34" i="83"/>
  <c r="S34" i="83"/>
  <c r="R34" i="83"/>
  <c r="Q34" i="83"/>
  <c r="P34" i="83"/>
  <c r="Y33" i="83"/>
  <c r="X33" i="83"/>
  <c r="W33" i="83"/>
  <c r="V33" i="83"/>
  <c r="U33" i="83"/>
  <c r="T33" i="83"/>
  <c r="S33" i="83"/>
  <c r="R33" i="83"/>
  <c r="Q33" i="83"/>
  <c r="Y32" i="83"/>
  <c r="X32" i="83"/>
  <c r="W32" i="83"/>
  <c r="V32" i="83"/>
  <c r="U32" i="83"/>
  <c r="T32" i="83"/>
  <c r="S32" i="83"/>
  <c r="R32" i="83"/>
  <c r="Q32" i="83"/>
  <c r="P32" i="83"/>
  <c r="Y31" i="83"/>
  <c r="Q31" i="83"/>
  <c r="R31" i="83"/>
  <c r="S31" i="83"/>
  <c r="T31" i="83"/>
  <c r="U31" i="83"/>
  <c r="V31" i="83"/>
  <c r="W31" i="83"/>
  <c r="X31" i="83"/>
  <c r="P31" i="83"/>
  <c r="E26" i="51"/>
  <c r="F36" i="56" s="1"/>
  <c r="F38" i="56" s="1"/>
  <c r="F42" i="51"/>
  <c r="G42" i="51"/>
  <c r="H42" i="51"/>
  <c r="E39" i="51"/>
  <c r="F39" i="51"/>
  <c r="G39" i="51"/>
  <c r="H39" i="51"/>
  <c r="E42" i="51" l="1"/>
</calcChain>
</file>

<file path=xl/sharedStrings.xml><?xml version="1.0" encoding="utf-8"?>
<sst xmlns="http://schemas.openxmlformats.org/spreadsheetml/2006/main" count="1677" uniqueCount="731">
  <si>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</si>
  <si>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</si>
  <si>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</si>
  <si>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</si>
  <si>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</si>
  <si>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</si>
  <si>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</si>
  <si>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</si>
  <si>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</si>
  <si>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</si>
  <si>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</si>
  <si>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</si>
  <si>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</si>
  <si>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</si>
  <si>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</si>
  <si>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</si>
  <si>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</si>
  <si>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退職給付（給与）引当金</t>
    <rPh sb="0" eb="2">
      <t>タイショク</t>
    </rPh>
    <rPh sb="2" eb="4">
      <t>キュウフ</t>
    </rPh>
    <rPh sb="5" eb="7">
      <t>キュウヨ</t>
    </rPh>
    <rPh sb="8" eb="10">
      <t>ヒキアテ</t>
    </rPh>
    <rPh sb="10" eb="11">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</si>
  <si>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</si>
  <si>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</si>
  <si>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</si>
  <si>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</si>
  <si>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</si>
  <si>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</si>
  <si>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</si>
  <si>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</si>
  <si>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</si>
  <si>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負債・純資産合計</t>
    <rPh sb="0" eb="2">
      <t>フサイ</t>
    </rPh>
    <rPh sb="3" eb="6">
      <t>ジュンシサン</t>
    </rPh>
    <rPh sb="6" eb="8">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</si>
  <si>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</si>
  <si>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</si>
  <si>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</si>
  <si>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</si>
  <si>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</si>
  <si>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</si>
  <si>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</si>
  <si>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</si>
  <si>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</si>
  <si>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</si>
  <si>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</si>
  <si>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</si>
  <si>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</si>
  <si>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</si>
  <si>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</si>
  <si>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</si>
  <si>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</si>
  <si>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</si>
  <si>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</si>
  <si>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</si>
  <si>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</si>
  <si>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非連結子会社との合併に伴う現金及び現金同等物の増加額</t>
    <rPh sb="0" eb="1">
      <t>ヒ</t>
    </rPh>
    <rPh sb="1" eb="3">
      <t>レンケツ</t>
    </rPh>
    <rPh sb="3" eb="6">
      <t>コガイシャ</t>
    </rPh>
    <rPh sb="8" eb="10">
      <t>ガッペイ</t>
    </rPh>
    <rPh sb="11" eb="12">
      <t>トモナ</t>
    </rPh>
    <rPh sb="23" eb="25">
      <t>ゾウカ</t>
    </rPh>
    <rPh sb="25" eb="26">
      <t>ガク</t>
    </rPh>
    <phoneticPr fontId="2"/>
  </si>
  <si>
    <t>現金及び現金同等物の期末残高</t>
    <rPh sb="10" eb="12">
      <t>キマツ</t>
    </rPh>
    <rPh sb="12" eb="14">
      <t>ザンダカ</t>
    </rPh>
    <phoneticPr fontId="2"/>
  </si>
  <si>
    <t>純資産</t>
    <rPh sb="0" eb="3">
      <t>ジュンシサン</t>
    </rPh>
    <phoneticPr fontId="2"/>
  </si>
  <si>
    <t>総資産</t>
    <rPh sb="0" eb="3">
      <t>ソウシサン</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</si>
  <si>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</si>
  <si>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</si>
  <si>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</si>
  <si>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</si>
  <si>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</si>
  <si>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</si>
  <si>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</si>
  <si>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</si>
  <si>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</si>
  <si>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</si>
  <si>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投資損失引当金</t>
    <rPh sb="0" eb="2">
      <t>トウシ</t>
    </rPh>
    <rPh sb="2" eb="4">
      <t>ソンシツ</t>
    </rPh>
    <rPh sb="4" eb="6">
      <t>ヒキアテ</t>
    </rPh>
    <rPh sb="6" eb="7">
      <t>キン</t>
    </rPh>
    <phoneticPr fontId="2"/>
  </si>
  <si>
    <t>短期貸付金</t>
    <rPh sb="0" eb="2">
      <t>タンキ</t>
    </rPh>
    <rPh sb="2" eb="4">
      <t>カシツケ</t>
    </rPh>
    <rPh sb="4" eb="5">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</si>
  <si>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</si>
  <si>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</si>
  <si>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</si>
  <si>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事業整理損失引当金</t>
    <rPh sb="0" eb="2">
      <t>ジギョウ</t>
    </rPh>
    <rPh sb="2" eb="4">
      <t>セイリ</t>
    </rPh>
    <rPh sb="4" eb="6">
      <t>ソンシツ</t>
    </rPh>
    <rPh sb="6" eb="8">
      <t>ヒキアテ</t>
    </rPh>
    <rPh sb="8" eb="9">
      <t>キン</t>
    </rPh>
    <phoneticPr fontId="2"/>
  </si>
  <si>
    <t>負ののれん</t>
    <rPh sb="0" eb="1">
      <t>フ</t>
    </rPh>
    <phoneticPr fontId="2"/>
  </si>
  <si>
    <t>利息返還損失引当金</t>
    <rPh sb="0" eb="2">
      <t>リソク</t>
    </rPh>
    <rPh sb="2" eb="4">
      <t>ヘンカン</t>
    </rPh>
    <rPh sb="4" eb="6">
      <t>ソンシツ</t>
    </rPh>
    <rPh sb="6" eb="8">
      <t>ヒキアテ</t>
    </rPh>
    <rPh sb="8" eb="9">
      <t>キン</t>
    </rPh>
    <phoneticPr fontId="2"/>
  </si>
  <si>
    <t>棚卸資産</t>
    <rPh sb="0" eb="2">
      <t>タナオロシ</t>
    </rPh>
    <rPh sb="2" eb="4">
      <t>シサン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</si>
  <si>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</si>
  <si>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</si>
  <si>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</si>
  <si>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</si>
  <si>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連結除外に伴う現金同等物の減少額</t>
    <rPh sb="0" eb="2">
      <t>レンケツ</t>
    </rPh>
    <rPh sb="2" eb="4">
      <t>ジョガイ</t>
    </rPh>
    <rPh sb="5" eb="6">
      <t>トモナ</t>
    </rPh>
    <rPh sb="7" eb="9">
      <t>ゲンキン</t>
    </rPh>
    <rPh sb="9" eb="11">
      <t>ドウトウ</t>
    </rPh>
    <rPh sb="11" eb="12">
      <t>ブツ</t>
    </rPh>
    <rPh sb="13" eb="16">
      <t>ゲンショウガク</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</si>
  <si>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</si>
  <si>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</si>
  <si>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</si>
  <si>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</si>
  <si>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</si>
  <si>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</si>
  <si>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Consolidated Balance Sheets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</si>
  <si>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</si>
  <si>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</si>
  <si>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</si>
  <si>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</si>
  <si>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</si>
  <si>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</si>
  <si>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</si>
  <si>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</si>
  <si>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Materials and spplies</t>
    <phoneticPr fontId="2"/>
  </si>
  <si>
    <t>Deferred tax assets</t>
    <phoneticPr fontId="2"/>
  </si>
  <si>
    <t>コア事業の組み換えにより</t>
    <rPh sb="2" eb="4">
      <t>ジギョウ</t>
    </rPh>
    <rPh sb="5" eb="6">
      <t>ク</t>
    </rPh>
    <rPh sb="7" eb="8">
      <t>カ</t>
    </rPh>
    <phoneticPr fontId="2"/>
  </si>
  <si>
    <t>セグメント変更</t>
    <rPh sb="5" eb="7">
      <t>ヘンコウ</t>
    </rPh>
    <phoneticPr fontId="2"/>
  </si>
  <si>
    <t>Other</t>
    <phoneticPr fontId="2"/>
  </si>
  <si>
    <t>Allowance for doubtful receivables</t>
    <phoneticPr fontId="2"/>
  </si>
  <si>
    <t>Trade payables</t>
    <phoneticPr fontId="2"/>
  </si>
  <si>
    <t>Short-term borrowings</t>
    <phoneticPr fontId="2"/>
  </si>
  <si>
    <t>Current portion of bonds</t>
    <phoneticPr fontId="2"/>
  </si>
  <si>
    <t>Income taxes payble</t>
    <phoneticPr fontId="2"/>
  </si>
  <si>
    <t>Accrued expenses</t>
    <phoneticPr fontId="2"/>
  </si>
  <si>
    <t>Total current liabilities</t>
    <phoneticPr fontId="2"/>
  </si>
  <si>
    <t>Short-term Loans</t>
    <phoneticPr fontId="2"/>
  </si>
  <si>
    <t>Inventories</t>
    <phoneticPr fontId="2"/>
  </si>
  <si>
    <t>Provision for restructuring costs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</si>
  <si>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</si>
  <si>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</si>
  <si>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</si>
  <si>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</si>
  <si>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</si>
  <si>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</si>
  <si>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</si>
  <si>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Reserve for investment losses</t>
    <phoneticPr fontId="2"/>
  </si>
  <si>
    <t>Long-term deferred contribution for construction</t>
    <phoneticPr fontId="2"/>
  </si>
  <si>
    <t>Negative goodwill</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</si>
  <si>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</si>
  <si>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</si>
  <si>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</si>
  <si>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</si>
  <si>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</si>
  <si>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</si>
  <si>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</si>
  <si>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</si>
  <si>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</si>
  <si>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</si>
  <si>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</si>
  <si>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Provision for loss on interest repayment</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</si>
  <si>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</si>
  <si>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</si>
  <si>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</si>
  <si>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</si>
  <si>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</si>
  <si>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</si>
  <si>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</si>
  <si>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</si>
  <si>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</si>
  <si>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</si>
  <si>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</si>
  <si>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</si>
  <si>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</si>
  <si>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</si>
  <si>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</si>
  <si>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</si>
  <si>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</si>
  <si>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</si>
  <si>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</si>
  <si>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Hankyu Corporation</t>
    <phoneticPr fontId="2"/>
  </si>
  <si>
    <r>
      <t>Y</t>
    </r>
    <r>
      <rPr>
        <sz val="11"/>
        <rFont val="ＭＳ Ｐゴシック"/>
        <family val="3"/>
        <charset val="128"/>
      </rPr>
      <t>ear on Year（%）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</si>
  <si>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</si>
  <si>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</si>
  <si>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</si>
  <si>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</si>
  <si>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</si>
  <si>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</si>
  <si>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</si>
  <si>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</si>
  <si>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</si>
  <si>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</si>
  <si>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</si>
  <si>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</si>
  <si>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</si>
  <si>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</si>
  <si>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</si>
  <si>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</si>
  <si>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</si>
  <si>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運輸収入</t>
    <rPh sb="0" eb="2">
      <t>ウンユ</t>
    </rPh>
    <rPh sb="2" eb="4">
      <t>シュウニュウ</t>
    </rPh>
    <phoneticPr fontId="2"/>
  </si>
  <si>
    <t>Revenue（railway）</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</si>
  <si>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</si>
  <si>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</si>
  <si>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</si>
  <si>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</si>
  <si>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t>
    </r>
    <phoneticPr fontId="2"/>
  </si>
  <si>
    <t>International Transportation</t>
    <phoneticPr fontId="2"/>
  </si>
  <si>
    <t>第2種鉄道事業のうち、神戸高速線については、2010年10月から、運営体制の変更に伴い、運輸収入の計上方法を変更（阪急電鉄、阪神電気鉄道ともに）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</si>
  <si>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revenues in Kobe Papid Transit Railway at both Hankyu Corporation and Hanshin Electric Railway.</t>
    <phoneticPr fontId="2"/>
  </si>
  <si>
    <t>↑運賃改定（fare revision）</t>
    <rPh sb="1" eb="3">
      <t>ウンチン</t>
    </rPh>
    <rPh sb="3" eb="5">
      <t>カイテイ</t>
    </rPh>
    <phoneticPr fontId="2"/>
  </si>
  <si>
    <t>Accumulated Other Comprehensive Income</t>
  </si>
  <si>
    <t>Buildings and structurs－net</t>
    <phoneticPr fontId="2"/>
  </si>
  <si>
    <t>Machinery，equipment and vehicles－net</t>
    <phoneticPr fontId="2"/>
  </si>
  <si>
    <t>Land</t>
    <phoneticPr fontId="2"/>
  </si>
  <si>
    <t>Construction in progress</t>
    <phoneticPr fontId="2"/>
  </si>
  <si>
    <t>Other</t>
    <phoneticPr fontId="2"/>
  </si>
  <si>
    <t>Total property and equipment</t>
    <phoneticPr fontId="2"/>
  </si>
  <si>
    <t>Total intangible assets</t>
    <phoneticPr fontId="2"/>
  </si>
  <si>
    <t>Goodwill</t>
    <phoneticPr fontId="2"/>
  </si>
  <si>
    <t>Investment securities</t>
    <phoneticPr fontId="2"/>
  </si>
  <si>
    <t>Deferred tax assets</t>
    <phoneticPr fontId="2"/>
  </si>
  <si>
    <t>Allowance for doubtful receivables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</si>
  <si>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</si>
  <si>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</si>
  <si>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</si>
  <si>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</si>
  <si>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負ののれん償却額</t>
    <rPh sb="0" eb="1">
      <t>フ</t>
    </rPh>
    <rPh sb="5" eb="7">
      <t>ショウキャク</t>
    </rPh>
    <rPh sb="7" eb="8">
      <t>ガク</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</si>
  <si>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</si>
  <si>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</si>
  <si>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</si>
  <si>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</si>
  <si>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</si>
  <si>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</si>
  <si>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匿名組合投資利益</t>
    <rPh sb="0" eb="2">
      <t>トクメイ</t>
    </rPh>
    <rPh sb="2" eb="4">
      <t>クミアイ</t>
    </rPh>
    <rPh sb="4" eb="6">
      <t>トウシ</t>
    </rPh>
    <rPh sb="6" eb="8">
      <t>リエキ</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</si>
  <si>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</si>
  <si>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</si>
  <si>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</si>
  <si>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固定資産臨時償却費</t>
    <rPh sb="0" eb="2">
      <t>コテイ</t>
    </rPh>
    <rPh sb="2" eb="4">
      <t>シサン</t>
    </rPh>
    <rPh sb="4" eb="6">
      <t>リンジ</t>
    </rPh>
    <rPh sb="6" eb="9">
      <t>ショウキャクヒ</t>
    </rPh>
    <phoneticPr fontId="2"/>
  </si>
  <si>
    <t>貸倒引当金繰入額</t>
    <rPh sb="0" eb="2">
      <t>カシダオレ</t>
    </rPh>
    <rPh sb="2" eb="5">
      <t>ヒキアテキン</t>
    </rPh>
    <rPh sb="5" eb="8">
      <t>クリイレガク</t>
    </rPh>
    <phoneticPr fontId="2"/>
  </si>
  <si>
    <t>固定資産税</t>
    <rPh sb="0" eb="2">
      <t>コテイ</t>
    </rPh>
    <rPh sb="2" eb="5">
      <t>シサンゼイ</t>
    </rPh>
    <phoneticPr fontId="2"/>
  </si>
  <si>
    <t>Fixed asset tax</t>
    <phoneticPr fontId="2"/>
  </si>
  <si>
    <t>道路使用料</t>
    <rPh sb="0" eb="2">
      <t>ドウロ</t>
    </rPh>
    <rPh sb="2" eb="5">
      <t>シヨウリョウ</t>
    </rPh>
    <phoneticPr fontId="2"/>
  </si>
  <si>
    <r>
      <t>T</t>
    </r>
    <r>
      <rPr>
        <sz val="11"/>
        <rFont val="ＭＳ Ｐゴシック"/>
        <family val="3"/>
        <charset val="128"/>
      </rPr>
      <t>oll fare</t>
    </r>
    <phoneticPr fontId="2"/>
  </si>
  <si>
    <t>業務委託料</t>
    <rPh sb="0" eb="2">
      <t>ギョウム</t>
    </rPh>
    <rPh sb="2" eb="5">
      <t>イタクリョウ</t>
    </rPh>
    <phoneticPr fontId="2"/>
  </si>
  <si>
    <t>投資損失引当金繰入額</t>
    <rPh sb="0" eb="2">
      <t>トウシ</t>
    </rPh>
    <rPh sb="2" eb="4">
      <t>ソンシツ</t>
    </rPh>
    <rPh sb="4" eb="7">
      <t>ヒキアテキン</t>
    </rPh>
    <rPh sb="7" eb="10">
      <t>クリイレガク</t>
    </rPh>
    <phoneticPr fontId="2"/>
  </si>
  <si>
    <t>事業整理損失引当金繰入額</t>
    <rPh sb="0" eb="2">
      <t>ジギョウ</t>
    </rPh>
    <rPh sb="2" eb="4">
      <t>セイリ</t>
    </rPh>
    <rPh sb="4" eb="6">
      <t>ソンシツ</t>
    </rPh>
    <rPh sb="6" eb="9">
      <t>ヒキアテキン</t>
    </rPh>
    <rPh sb="9" eb="12">
      <t>クリイレガク</t>
    </rPh>
    <phoneticPr fontId="2"/>
  </si>
  <si>
    <t>持分法のれん相当額一括償却額</t>
    <rPh sb="0" eb="3">
      <t>モチブンホウ</t>
    </rPh>
    <rPh sb="6" eb="9">
      <t>ソウトウガク</t>
    </rPh>
    <rPh sb="9" eb="11">
      <t>イッカツ</t>
    </rPh>
    <rPh sb="11" eb="14">
      <t>ショウキャクガク</t>
    </rPh>
    <phoneticPr fontId="2"/>
  </si>
  <si>
    <t>法人税等合計</t>
    <rPh sb="0" eb="3">
      <t>ホウジンゼイ</t>
    </rPh>
    <rPh sb="3" eb="4">
      <t>トウ</t>
    </rPh>
    <rPh sb="4" eb="6">
      <t>ゴウケイ</t>
    </rPh>
    <phoneticPr fontId="2"/>
  </si>
  <si>
    <t>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</si>
  <si>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</si>
  <si>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</si>
  <si>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</si>
  <si>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r>
      <t>D</t>
    </r>
    <r>
      <rPr>
        <sz val="11"/>
        <rFont val="ＭＳ Ｐゴシック"/>
        <family val="3"/>
        <charset val="128"/>
      </rPr>
      <t>ividends income</t>
    </r>
    <phoneticPr fontId="2"/>
  </si>
  <si>
    <r>
      <t>A</t>
    </r>
    <r>
      <rPr>
        <sz val="11"/>
        <rFont val="ＭＳ Ｐゴシック"/>
        <family val="3"/>
        <charset val="128"/>
      </rPr>
      <t>mortisation of negative goodwill</t>
    </r>
    <phoneticPr fontId="2"/>
  </si>
  <si>
    <r>
      <t>E</t>
    </r>
    <r>
      <rPr>
        <sz val="11"/>
        <rFont val="ＭＳ Ｐゴシック"/>
        <family val="3"/>
        <charset val="128"/>
      </rPr>
      <t>quity in income of affiliates</t>
    </r>
    <phoneticPr fontId="2"/>
  </si>
  <si>
    <r>
      <t>M</t>
    </r>
    <r>
      <rPr>
        <sz val="11"/>
        <rFont val="ＭＳ Ｐゴシック"/>
        <family val="3"/>
        <charset val="128"/>
      </rPr>
      <t>iscellaneous income</t>
    </r>
    <phoneticPr fontId="2"/>
  </si>
  <si>
    <r>
      <t>M</t>
    </r>
    <r>
      <rPr>
        <sz val="11"/>
        <rFont val="ＭＳ Ｐゴシック"/>
        <family val="3"/>
        <charset val="128"/>
      </rPr>
      <t>iscellaneous expenses</t>
    </r>
    <phoneticPr fontId="2"/>
  </si>
  <si>
    <t>Ordinary income</t>
    <phoneticPr fontId="2"/>
  </si>
  <si>
    <t>Gain on sale of property and equipment</t>
    <phoneticPr fontId="2"/>
  </si>
  <si>
    <t>Gain on contributions for construction works</t>
    <phoneticPr fontId="2"/>
  </si>
  <si>
    <t>Gain on investments in silent partnerships</t>
    <phoneticPr fontId="2"/>
  </si>
  <si>
    <r>
      <t>L</t>
    </r>
    <r>
      <rPr>
        <sz val="11"/>
        <rFont val="ＭＳ Ｐゴシック"/>
        <family val="3"/>
        <charset val="128"/>
      </rPr>
      <t>oss on sale of property and equipment</t>
    </r>
    <phoneticPr fontId="2"/>
  </si>
  <si>
    <t>マジメントアプローチ適用後（Management approach applies）</t>
    <rPh sb="10" eb="13">
      <t>テキヨウゴ</t>
    </rPh>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</si>
  <si>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</si>
  <si>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</si>
  <si>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</si>
  <si>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E</t>
    </r>
    <r>
      <rPr>
        <sz val="11"/>
        <rFont val="ＭＳ Ｐゴシック"/>
        <family val="3"/>
        <charset val="128"/>
      </rPr>
      <t>xtraordinary depreciation</t>
    </r>
    <phoneticPr fontId="2"/>
  </si>
  <si>
    <r>
      <t>S</t>
    </r>
    <r>
      <rPr>
        <sz val="11"/>
        <rFont val="ＭＳ Ｐゴシック"/>
        <family val="3"/>
        <charset val="128"/>
      </rPr>
      <t>pecial allowance for doubtful receivables</t>
    </r>
    <phoneticPr fontId="2"/>
  </si>
  <si>
    <r>
      <t xml:space="preserve">Special </t>
    </r>
    <r>
      <rPr>
        <sz val="11"/>
        <rFont val="ＭＳ Ｐゴシック"/>
        <family val="3"/>
        <charset val="128"/>
      </rPr>
      <t>reserve for investment losses</t>
    </r>
    <phoneticPr fontId="2"/>
  </si>
  <si>
    <r>
      <t xml:space="preserve">Special reserve </t>
    </r>
    <r>
      <rPr>
        <sz val="11"/>
        <rFont val="ＭＳ Ｐゴシック"/>
        <family val="3"/>
        <charset val="128"/>
      </rPr>
      <t>for restructuring costs</t>
    </r>
    <phoneticPr fontId="2"/>
  </si>
  <si>
    <r>
      <t>L</t>
    </r>
    <r>
      <rPr>
        <sz val="11"/>
        <rFont val="ＭＳ Ｐゴシック"/>
        <family val="3"/>
        <charset val="128"/>
      </rPr>
      <t>ump sum amortisation of goodwill eqivalent amount
 under the equity method</t>
    </r>
    <phoneticPr fontId="2"/>
  </si>
  <si>
    <r>
      <t>O</t>
    </r>
    <r>
      <rPr>
        <sz val="11"/>
        <rFont val="ＭＳ Ｐゴシック"/>
        <family val="3"/>
        <charset val="128"/>
      </rPr>
      <t>ther</t>
    </r>
    <phoneticPr fontId="2"/>
  </si>
  <si>
    <t>Total costs of revenues from operations</t>
    <phoneticPr fontId="2"/>
  </si>
  <si>
    <t>Total non-operating income</t>
    <phoneticPr fontId="2"/>
  </si>
  <si>
    <t>Segment Information（Consolidated)</t>
    <phoneticPr fontId="2"/>
  </si>
  <si>
    <t>Revenues from Operations</t>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</si>
  <si>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</si>
  <si>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</si>
  <si>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</si>
  <si>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</si>
  <si>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</si>
  <si>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</si>
  <si>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</si>
  <si>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</si>
  <si>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Operating income（losses）</t>
    <phoneticPr fontId="2"/>
  </si>
  <si>
    <r>
      <t>2</t>
    </r>
    <r>
      <rPr>
        <sz val="11"/>
        <rFont val="ＭＳ Ｐゴシック"/>
        <family val="3"/>
        <charset val="128"/>
      </rPr>
      <t>012/3</t>
    </r>
    <phoneticPr fontId="2"/>
  </si>
  <si>
    <r>
      <t>予想（E</t>
    </r>
    <r>
      <rPr>
        <sz val="11"/>
        <rFont val="ＭＳ Ｐゴシック"/>
        <family val="3"/>
        <charset val="128"/>
      </rPr>
      <t>stimate）</t>
    </r>
    <rPh sb="0" eb="2">
      <t>ヨソウ</t>
    </rPh>
    <phoneticPr fontId="2"/>
  </si>
  <si>
    <t>Total non-operating expenses</t>
    <phoneticPr fontId="2"/>
  </si>
  <si>
    <t>Total extraordinary income</t>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</si>
  <si>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</si>
  <si>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</si>
  <si>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</si>
  <si>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</si>
  <si>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r>
      <t xml:space="preserve">Outsourcing </t>
    </r>
    <r>
      <rPr>
        <sz val="11"/>
        <rFont val="ＭＳ Ｐゴシック"/>
        <family val="3"/>
        <charset val="128"/>
      </rPr>
      <t>e</t>
    </r>
    <r>
      <rPr>
        <sz val="11"/>
        <rFont val="ＭＳ Ｐゴシック"/>
        <family val="3"/>
        <charset val="128"/>
      </rPr>
      <t xml:space="preserve">xpenses </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</si>
  <si>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</si>
  <si>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</si>
  <si>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固定資産臨時償却費</t>
    <rPh sb="0" eb="4">
      <t>コテイシサン</t>
    </rPh>
    <rPh sb="4" eb="6">
      <t>リンジ</t>
    </rPh>
    <rPh sb="6" eb="9">
      <t>ショウキャクヒ</t>
    </rPh>
    <phoneticPr fontId="2"/>
  </si>
  <si>
    <t>のれん償却額</t>
    <rPh sb="3" eb="6">
      <t>ショウキャクガク</t>
    </rPh>
    <phoneticPr fontId="2"/>
  </si>
  <si>
    <t>Consolidated Statements of Income</t>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</si>
  <si>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</si>
  <si>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</si>
  <si>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</si>
  <si>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</si>
  <si>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</si>
  <si>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</si>
  <si>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</si>
  <si>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</si>
  <si>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</si>
  <si>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</si>
  <si>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</si>
  <si>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</si>
  <si>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</si>
  <si>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</si>
  <si>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負ののれん償却額</t>
    <rPh sb="0" eb="1">
      <t>フ</t>
    </rPh>
    <rPh sb="5" eb="8">
      <t>ショウキャクガク</t>
    </rPh>
    <phoneticPr fontId="2"/>
  </si>
  <si>
    <t>ﾏﾈｼﾞﾒﾝﾄｱﾌﾟﾛｰﾁ適用前</t>
    <rPh sb="13" eb="16">
      <t>テキヨウマエ</t>
    </rPh>
    <phoneticPr fontId="2"/>
  </si>
  <si>
    <t>ﾏﾈｼﾞﾒﾝﾄｱﾌﾟﾛｰﾁ適用後</t>
    <rPh sb="13" eb="16">
      <t>テキヨウゴ</t>
    </rPh>
    <phoneticPr fontId="2"/>
  </si>
  <si>
    <t>Management approach</t>
    <phoneticPr fontId="2"/>
  </si>
  <si>
    <t>Before application</t>
    <phoneticPr fontId="2"/>
  </si>
  <si>
    <t>After application</t>
    <phoneticPr fontId="2"/>
  </si>
  <si>
    <r>
      <t>2</t>
    </r>
    <r>
      <rPr>
        <sz val="11"/>
        <rFont val="ＭＳ Ｐゴシック"/>
        <family val="3"/>
        <charset val="128"/>
      </rPr>
      <t>013/3</t>
    </r>
    <phoneticPr fontId="2"/>
  </si>
  <si>
    <r>
      <t>2</t>
    </r>
    <r>
      <rPr>
        <sz val="11"/>
        <rFont val="ＭＳ Ｐゴシック"/>
        <family val="3"/>
        <charset val="128"/>
      </rPr>
      <t>012/3</t>
    </r>
    <phoneticPr fontId="2"/>
  </si>
  <si>
    <t>自動車事業（バス事業）を
阪神バスに完全分社化</t>
    <rPh sb="0" eb="3">
      <t>ジドウシャ</t>
    </rPh>
    <rPh sb="3" eb="5">
      <t>ジギョウ</t>
    </rPh>
    <rPh sb="8" eb="10">
      <t>ジギョウ</t>
    </rPh>
    <rPh sb="13" eb="15">
      <t>ハンシン</t>
    </rPh>
    <rPh sb="18" eb="20">
      <t>カンゼン</t>
    </rPh>
    <rPh sb="20" eb="23">
      <t>ブンシャカ</t>
    </rPh>
    <phoneticPr fontId="2"/>
  </si>
  <si>
    <r>
      <t>2</t>
    </r>
    <r>
      <rPr>
        <sz val="11"/>
        <rFont val="ＭＳ Ｐゴシック"/>
        <family val="3"/>
        <charset val="128"/>
      </rPr>
      <t>012/3</t>
    </r>
    <phoneticPr fontId="2"/>
  </si>
  <si>
    <t>分譲土地評価損</t>
    <rPh sb="0" eb="2">
      <t>ブンジョウ</t>
    </rPh>
    <rPh sb="2" eb="4">
      <t>トチ</t>
    </rPh>
    <rPh sb="4" eb="7">
      <t>ヒョウカソン</t>
    </rPh>
    <phoneticPr fontId="2"/>
  </si>
  <si>
    <r>
      <t>L</t>
    </r>
    <r>
      <rPr>
        <sz val="11"/>
        <rFont val="ＭＳ Ｐゴシック"/>
        <family val="3"/>
        <charset val="128"/>
      </rPr>
      <t>oss on revaluation of real estate for sale</t>
    </r>
    <phoneticPr fontId="2"/>
  </si>
  <si>
    <r>
      <t>G</t>
    </r>
    <r>
      <rPr>
        <sz val="11"/>
        <rFont val="ＭＳ Ｐゴシック"/>
        <family val="3"/>
        <charset val="128"/>
      </rPr>
      <t>ain on change in equity by management integration</t>
    </r>
    <phoneticPr fontId="2"/>
  </si>
  <si>
    <t>旧区分</t>
    <rPh sb="0" eb="1">
      <t>キュウ</t>
    </rPh>
    <rPh sb="1" eb="3">
      <t>クブン</t>
    </rPh>
    <phoneticPr fontId="2"/>
  </si>
  <si>
    <t>新区分</t>
    <rPh sb="0" eb="1">
      <t>シン</t>
    </rPh>
    <rPh sb="1" eb="3">
      <t>クブン</t>
    </rPh>
    <phoneticPr fontId="2"/>
  </si>
  <si>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</si>
  <si>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</si>
  <si>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</si>
  <si>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</si>
  <si>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</si>
  <si>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Ｇeneral and administrative expenses</t>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</si>
  <si>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</si>
  <si>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</si>
  <si>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</si>
  <si>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持分法のれん相当額一括償却額</t>
    <rPh sb="0" eb="3">
      <t>モチブンホウ</t>
    </rPh>
    <rPh sb="6" eb="9">
      <t>ソウトウガク</t>
    </rPh>
    <rPh sb="9" eb="11">
      <t>イッカツ</t>
    </rPh>
    <rPh sb="11" eb="13">
      <t>ショウキャク</t>
    </rPh>
    <rPh sb="13" eb="14">
      <t>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</si>
  <si>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</si>
  <si>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</si>
  <si>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</si>
  <si>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特別退職金の支払額</t>
    <rPh sb="0" eb="2">
      <t>トクベツ</t>
    </rPh>
    <rPh sb="2" eb="5">
      <t>タイショクキン</t>
    </rPh>
    <rPh sb="6" eb="9">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</si>
  <si>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</si>
  <si>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</si>
  <si>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</si>
  <si>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</si>
  <si>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連結の範囲の変更を伴う子会社株式の取得による支出</t>
    <rPh sb="0" eb="2">
      <t>レンケツ</t>
    </rPh>
    <rPh sb="3" eb="5">
      <t>ハンイ</t>
    </rPh>
    <rPh sb="6" eb="8">
      <t>ヘンコウ</t>
    </rPh>
    <rPh sb="9" eb="10">
      <t>トモナ</t>
    </rPh>
    <rPh sb="11" eb="12">
      <t>コ</t>
    </rPh>
    <rPh sb="12" eb="14">
      <t>カイシャ</t>
    </rPh>
    <rPh sb="14" eb="16">
      <t>カブシキ</t>
    </rPh>
    <rPh sb="17" eb="19">
      <t>シュトク</t>
    </rPh>
    <rPh sb="22" eb="24">
      <t>シシュツ</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</si>
  <si>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</si>
  <si>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</si>
  <si>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</si>
  <si>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</si>
  <si>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</si>
  <si>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</si>
  <si>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Segment changed</t>
    <phoneticPr fontId="2"/>
  </si>
  <si>
    <t>Old</t>
    <phoneticPr fontId="2"/>
  </si>
  <si>
    <t>New</t>
    <phoneticPr fontId="2"/>
  </si>
  <si>
    <t>匿名組合出資金の払戻による収入</t>
    <rPh sb="0" eb="2">
      <t>トクメイ</t>
    </rPh>
    <rPh sb="2" eb="4">
      <t>クミアイ</t>
    </rPh>
    <rPh sb="4" eb="7">
      <t>シュッシキン</t>
    </rPh>
    <rPh sb="8" eb="10">
      <t>ハライモドシ</t>
    </rPh>
    <rPh sb="13" eb="15">
      <t>シュウニュウ</t>
    </rPh>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</si>
  <si>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</si>
  <si>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</si>
  <si>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</si>
  <si>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</si>
  <si>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</si>
  <si>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</si>
  <si>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</si>
  <si>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</si>
  <si>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</si>
  <si>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</si>
  <si>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</si>
  <si>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</si>
  <si>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r>
      <t>D</t>
    </r>
    <r>
      <rPr>
        <sz val="11"/>
        <rFont val="ＭＳ Ｐゴシック"/>
        <family val="3"/>
        <charset val="128"/>
      </rPr>
      <t xml:space="preserve">epreciation and amotisation </t>
    </r>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</si>
  <si>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</si>
  <si>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</si>
  <si>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</si>
  <si>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</si>
  <si>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</si>
  <si>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</si>
  <si>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A</t>
    </r>
    <r>
      <rPr>
        <sz val="11"/>
        <rFont val="ＭＳ Ｐゴシック"/>
        <family val="3"/>
        <charset val="128"/>
      </rPr>
      <t>mortisation of goodwill</t>
    </r>
    <phoneticPr fontId="2"/>
  </si>
  <si>
    <t>Extraordinary depreciation</t>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</si>
  <si>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</si>
  <si>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</si>
  <si>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</si>
  <si>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持分法による投資利益　（負の数は益）</t>
    <rPh sb="0" eb="3">
      <t>モチブンホウ</t>
    </rPh>
    <rPh sb="6" eb="8">
      <t>トウシ</t>
    </rPh>
    <rPh sb="8" eb="10">
      <t>リエキ</t>
    </rPh>
    <rPh sb="12" eb="13">
      <t>フ</t>
    </rPh>
    <rPh sb="14" eb="15">
      <t>スウ</t>
    </rPh>
    <rPh sb="16" eb="17">
      <t>エキ</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</si>
  <si>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</si>
  <si>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</si>
  <si>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事業整理損失引当金の増減額　（負の数は減少）</t>
    <rPh sb="0" eb="2">
      <t>ジギョウ</t>
    </rPh>
    <rPh sb="2" eb="4">
      <t>セイリ</t>
    </rPh>
    <rPh sb="4" eb="6">
      <t>ソンシツ</t>
    </rPh>
    <rPh sb="6" eb="9">
      <t>ヒキアテキン</t>
    </rPh>
    <rPh sb="10" eb="13">
      <t>ゾウゲンガク</t>
    </rPh>
    <rPh sb="15" eb="16">
      <t>フ</t>
    </rPh>
    <rPh sb="17" eb="18">
      <t>スウ</t>
    </rPh>
    <rPh sb="19" eb="21">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</si>
  <si>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</si>
  <si>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有価証券売却損</t>
    <rPh sb="0" eb="2">
      <t>ユウカ</t>
    </rPh>
    <rPh sb="2" eb="4">
      <t>ショウケン</t>
    </rPh>
    <rPh sb="4" eb="6">
      <t>バイキャク</t>
    </rPh>
    <rPh sb="6" eb="7">
      <t>ソン</t>
    </rPh>
    <phoneticPr fontId="2"/>
  </si>
  <si>
    <t>Loss on sale of securities</t>
    <phoneticPr fontId="2"/>
  </si>
  <si>
    <t>移転補償金</t>
    <rPh sb="0" eb="2">
      <t>イテン</t>
    </rPh>
    <rPh sb="2" eb="5">
      <t>ホショウキン</t>
    </rPh>
    <phoneticPr fontId="2"/>
  </si>
  <si>
    <t xml:space="preserve">Compensation for removal </t>
    <phoneticPr fontId="2"/>
  </si>
  <si>
    <t>持分変動差額</t>
    <rPh sb="0" eb="2">
      <t>モチブン</t>
    </rPh>
    <rPh sb="2" eb="4">
      <t>ヘンドウ</t>
    </rPh>
    <rPh sb="4" eb="6">
      <t>サガク</t>
    </rPh>
    <phoneticPr fontId="2"/>
  </si>
  <si>
    <t>Gain on change in equity by management integration</t>
    <phoneticPr fontId="2"/>
  </si>
  <si>
    <t>販売用土地処分損</t>
    <rPh sb="0" eb="3">
      <t>ハンバイヨウ</t>
    </rPh>
    <rPh sb="3" eb="5">
      <t>トチ</t>
    </rPh>
    <rPh sb="5" eb="7">
      <t>ショブン</t>
    </rPh>
    <rPh sb="7" eb="8">
      <t>ソン</t>
    </rPh>
    <phoneticPr fontId="2"/>
  </si>
  <si>
    <t>販売用土地評価損</t>
    <rPh sb="0" eb="3">
      <t>ハンバイヨウ</t>
    </rPh>
    <rPh sb="3" eb="5">
      <t>トチ</t>
    </rPh>
    <rPh sb="5" eb="8">
      <t>ヒョウカソン</t>
    </rPh>
    <phoneticPr fontId="2"/>
  </si>
  <si>
    <r>
      <t>2</t>
    </r>
    <r>
      <rPr>
        <sz val="11"/>
        <rFont val="ＭＳ Ｐゴシック"/>
        <family val="3"/>
        <charset val="128"/>
      </rPr>
      <t>013/3</t>
    </r>
    <phoneticPr fontId="2"/>
  </si>
  <si>
    <r>
      <t>2</t>
    </r>
    <r>
      <rPr>
        <sz val="11"/>
        <rFont val="ＭＳ Ｐゴシック"/>
        <family val="3"/>
        <charset val="128"/>
      </rPr>
      <t>013/3</t>
    </r>
    <phoneticPr fontId="2"/>
  </si>
  <si>
    <t>匿名組合投資損益　（負の数は益）</t>
    <rPh sb="0" eb="2">
      <t>トクメイ</t>
    </rPh>
    <rPh sb="2" eb="4">
      <t>クミアイ</t>
    </rPh>
    <rPh sb="4" eb="6">
      <t>トウシ</t>
    </rPh>
    <rPh sb="6" eb="8">
      <t>ソンエキ</t>
    </rPh>
    <rPh sb="10" eb="11">
      <t>フ</t>
    </rPh>
    <rPh sb="12" eb="13">
      <t>スウ</t>
    </rPh>
    <rPh sb="14" eb="15">
      <t>エキ</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</si>
  <si>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</si>
  <si>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</si>
  <si>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</si>
  <si>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</si>
  <si>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</si>
  <si>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</si>
  <si>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</si>
  <si>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Decrease in cash and cash equivalents due to exclusion of subsidiaries from consolidation</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</si>
  <si>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</si>
  <si>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</si>
  <si>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一年内償還予定の社債</t>
    <rPh sb="0" eb="2">
      <t>イチネン</t>
    </rPh>
    <rPh sb="2" eb="3">
      <t>ナイ</t>
    </rPh>
    <rPh sb="3" eb="5">
      <t>ショウカン</t>
    </rPh>
    <rPh sb="5" eb="7">
      <t>ヨテイ</t>
    </rPh>
    <rPh sb="8" eb="10">
      <t>シャサイ</t>
    </rPh>
    <phoneticPr fontId="2"/>
  </si>
  <si>
    <t>新株予約権</t>
    <rPh sb="0" eb="2">
      <t>シンカブ</t>
    </rPh>
    <rPh sb="2" eb="5">
      <t>ヨヤクケン</t>
    </rPh>
    <phoneticPr fontId="2"/>
  </si>
  <si>
    <t>Stock Option</t>
    <phoneticPr fontId="2"/>
  </si>
  <si>
    <t>Increase in cash and cash equivalents from newly consolidated subsidiaries</t>
    <phoneticPr fontId="2"/>
  </si>
  <si>
    <t>輸送等補助金</t>
    <rPh sb="0" eb="2">
      <t>ユソウ</t>
    </rPh>
    <rPh sb="2" eb="3">
      <t>トウ</t>
    </rPh>
    <rPh sb="3" eb="6">
      <t>ホジョキン</t>
    </rPh>
    <phoneticPr fontId="2"/>
  </si>
  <si>
    <t>Subsidy</t>
    <phoneticPr fontId="2"/>
  </si>
  <si>
    <r>
      <t>L</t>
    </r>
    <r>
      <rPr>
        <sz val="11"/>
        <rFont val="ＭＳ Ｐゴシック"/>
        <family val="3"/>
        <charset val="128"/>
      </rPr>
      <t>oss on real estate for sale</t>
    </r>
    <phoneticPr fontId="2"/>
  </si>
  <si>
    <t>事業整理損失</t>
    <rPh sb="0" eb="2">
      <t>ジギョウ</t>
    </rPh>
    <rPh sb="2" eb="4">
      <t>セイリ</t>
    </rPh>
    <rPh sb="4" eb="6">
      <t>ソンシツ</t>
    </rPh>
    <phoneticPr fontId="2"/>
  </si>
  <si>
    <t>Restructuring costs</t>
    <phoneticPr fontId="2"/>
  </si>
  <si>
    <r>
      <t xml:space="preserve">Loss on disposal of </t>
    </r>
    <r>
      <rPr>
        <sz val="11"/>
        <rFont val="ＭＳ Ｐゴシック"/>
        <family val="3"/>
        <charset val="128"/>
      </rPr>
      <t>real estate for sale</t>
    </r>
    <phoneticPr fontId="2"/>
  </si>
  <si>
    <t>Increase in cash and cash equivalents resulting from merger with nonconsolidated subsidiaries</t>
    <phoneticPr fontId="2"/>
  </si>
  <si>
    <t>単位：百万円　millions of yen</t>
    <rPh sb="0" eb="2">
      <t>タンイ</t>
    </rPh>
    <rPh sb="3" eb="5">
      <t>ヒャクマン</t>
    </rPh>
    <rPh sb="5" eb="6">
      <t>エン</t>
    </rPh>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</si>
  <si>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</si>
  <si>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</si>
  <si>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</si>
  <si>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</si>
  <si>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</si>
  <si>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</si>
  <si>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</si>
  <si>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</si>
  <si>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</si>
  <si>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</si>
  <si>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長期貸付金</t>
    <rPh sb="0" eb="2">
      <t>チョウキ</t>
    </rPh>
    <rPh sb="2" eb="5">
      <t>カシツケキン</t>
    </rPh>
    <phoneticPr fontId="2"/>
  </si>
  <si>
    <t>Long-term loans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</si>
  <si>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</si>
  <si>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</si>
  <si>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</si>
  <si>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</si>
  <si>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</si>
  <si>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</si>
  <si>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</si>
  <si>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</si>
  <si>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</si>
  <si>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</si>
  <si>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</si>
  <si>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</si>
  <si>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</si>
  <si>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</si>
  <si>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</si>
  <si>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r>
      <t>1</t>
    </r>
    <r>
      <rPr>
        <sz val="11"/>
        <rFont val="ＭＳ Ｐゴシック"/>
        <family val="3"/>
        <charset val="128"/>
      </rPr>
      <t>991/3</t>
    </r>
    <phoneticPr fontId="2"/>
  </si>
  <si>
    <r>
      <t>1</t>
    </r>
    <r>
      <rPr>
        <sz val="11"/>
        <rFont val="ＭＳ Ｐゴシック"/>
        <family val="3"/>
        <charset val="128"/>
      </rPr>
      <t>992/3</t>
    </r>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</si>
  <si>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</si>
  <si>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</si>
  <si>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</si>
  <si>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</si>
  <si>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</si>
  <si>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</si>
  <si>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</si>
  <si>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</si>
  <si>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t>前期比増減率（%）</t>
    <rPh sb="0" eb="3">
      <t>ゼンキヒ</t>
    </rPh>
    <rPh sb="3" eb="6">
      <t>ゾウゲンリツ</t>
    </rPh>
    <phoneticPr fontId="2"/>
  </si>
  <si>
    <r>
      <t>Y</t>
    </r>
    <r>
      <rPr>
        <sz val="11"/>
        <rFont val="ＭＳ Ｐゴシック"/>
        <family val="3"/>
        <charset val="128"/>
      </rPr>
      <t>ear on Year（%）</t>
    </r>
    <phoneticPr fontId="2"/>
  </si>
  <si>
    <r>
      <t>2</t>
    </r>
    <r>
      <rPr>
        <sz val="11"/>
        <rFont val="ＭＳ Ｐゴシック"/>
        <family val="3"/>
        <charset val="128"/>
      </rPr>
      <t>001/3</t>
    </r>
    <phoneticPr fontId="2"/>
  </si>
  <si>
    <r>
      <t>2</t>
    </r>
    <r>
      <rPr>
        <sz val="11"/>
        <rFont val="ＭＳ Ｐゴシック"/>
        <family val="3"/>
        <charset val="128"/>
      </rPr>
      <t>006/3</t>
    </r>
    <phoneticPr fontId="2"/>
  </si>
  <si>
    <t>株価収益率（PER）（倍）</t>
    <rPh sb="0" eb="2">
      <t>カブカ</t>
    </rPh>
    <rPh sb="2" eb="5">
      <t>シュウエキリツ</t>
    </rPh>
    <rPh sb="11" eb="12">
      <t>バイ</t>
    </rPh>
    <phoneticPr fontId="2"/>
  </si>
  <si>
    <t>Price Earnings Ratio（PER）</t>
    <phoneticPr fontId="2"/>
  </si>
  <si>
    <t>　短期借入金</t>
    <rPh sb="1" eb="3">
      <t>タンキ</t>
    </rPh>
    <rPh sb="3" eb="5">
      <t>カリイレ</t>
    </rPh>
    <rPh sb="5" eb="6">
      <t>キン</t>
    </rPh>
    <phoneticPr fontId="2"/>
  </si>
  <si>
    <t>　1年以内償還社債</t>
    <rPh sb="2" eb="3">
      <t>ネン</t>
    </rPh>
    <rPh sb="3" eb="5">
      <t>イナイ</t>
    </rPh>
    <rPh sb="5" eb="7">
      <t>ショウカン</t>
    </rPh>
    <rPh sb="7" eb="9">
      <t>シャサイ</t>
    </rPh>
    <phoneticPr fontId="2"/>
  </si>
  <si>
    <t>　社債</t>
    <rPh sb="1" eb="3">
      <t>シャサイ</t>
    </rPh>
    <phoneticPr fontId="2"/>
  </si>
  <si>
    <t>【旧区分】</t>
    <rPh sb="1" eb="2">
      <t>キュウ</t>
    </rPh>
    <rPh sb="2" eb="4">
      <t>クブン</t>
    </rPh>
    <phoneticPr fontId="2"/>
  </si>
  <si>
    <t>【新区分】</t>
    <rPh sb="1" eb="2">
      <t>シン</t>
    </rPh>
    <rPh sb="2" eb="4">
      <t>クブン</t>
    </rPh>
    <phoneticPr fontId="2"/>
  </si>
  <si>
    <t>　長期借入金</t>
    <rPh sb="1" eb="3">
      <t>チョウキ</t>
    </rPh>
    <rPh sb="3" eb="5">
      <t>カリイレ</t>
    </rPh>
    <rPh sb="5" eb="6">
      <t>キン</t>
    </rPh>
    <phoneticPr fontId="2"/>
  </si>
  <si>
    <t>　Short-term borrowings</t>
    <phoneticPr fontId="2"/>
  </si>
  <si>
    <t>　Current portion of bonds</t>
    <phoneticPr fontId="2"/>
  </si>
  <si>
    <t>　Bonds</t>
    <phoneticPr fontId="2"/>
  </si>
  <si>
    <t>　Long-term debt</t>
    <phoneticPr fontId="2"/>
  </si>
  <si>
    <t>1株当たり情報（円）</t>
    <rPh sb="1" eb="2">
      <t>カブ</t>
    </rPh>
    <rPh sb="2" eb="3">
      <t>ア</t>
    </rPh>
    <rPh sb="5" eb="7">
      <t>ジョウホウ</t>
    </rPh>
    <rPh sb="8" eb="9">
      <t>エン</t>
    </rPh>
    <phoneticPr fontId="2"/>
  </si>
  <si>
    <t>Per Share Data（yen）</t>
    <phoneticPr fontId="2"/>
  </si>
  <si>
    <t>－</t>
    <phoneticPr fontId="2"/>
  </si>
  <si>
    <t>－</t>
    <phoneticPr fontId="2"/>
  </si>
  <si>
    <t>EBITDA＝営業利益＋減価償却費＋阪急・阪神の経営統合に伴うのれん償却額。2007年3月期の数値は、経営統合が期首に行われたものと仮定して算出しています（億円未満を四捨五入）。</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rPh sb="42" eb="43">
      <t>ネン</t>
    </rPh>
    <rPh sb="44" eb="46">
      <t>ガツキ</t>
    </rPh>
    <rPh sb="47" eb="49">
      <t>スウチ</t>
    </rPh>
    <rPh sb="51" eb="53">
      <t>ケイエイ</t>
    </rPh>
    <rPh sb="53" eb="55">
      <t>トウゴウ</t>
    </rPh>
    <rPh sb="56" eb="58">
      <t>キシュ</t>
    </rPh>
    <rPh sb="59" eb="60">
      <t>オコナ</t>
    </rPh>
    <rPh sb="66" eb="68">
      <t>カテイ</t>
    </rPh>
    <rPh sb="70" eb="72">
      <t>サンシュツ</t>
    </rPh>
    <rPh sb="78" eb="80">
      <t>オクエン</t>
    </rPh>
    <rPh sb="80" eb="82">
      <t>ミマン</t>
    </rPh>
    <rPh sb="83" eb="87">
      <t>シシャゴニュウ</t>
    </rPh>
    <phoneticPr fontId="2"/>
  </si>
  <si>
    <t>EBITDA figures in 2007/3 were calcuated assuming the management integration had entered effect from the beginning of the term（figures are rounded to the nearest　\100 million）.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</si>
  <si>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</si>
  <si>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</si>
  <si>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</si>
  <si>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T</t>
    </r>
    <r>
      <rPr>
        <sz val="11"/>
        <rFont val="ＭＳ Ｐゴシック"/>
        <family val="3"/>
        <charset val="128"/>
      </rPr>
      <t>otal net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</si>
  <si>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</si>
  <si>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</si>
  <si>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</si>
  <si>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</si>
  <si>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</si>
  <si>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</si>
  <si>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</si>
  <si>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</si>
  <si>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</si>
  <si>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</si>
  <si>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</si>
  <si>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</si>
  <si>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</si>
  <si>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</si>
  <si>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</si>
  <si>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</si>
  <si>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</si>
  <si>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</si>
  <si>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</si>
  <si>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</si>
  <si>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</si>
  <si>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</si>
  <si>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</si>
  <si>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</si>
  <si>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</si>
  <si>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</si>
  <si>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O</t>
    </r>
    <r>
      <rPr>
        <sz val="11"/>
        <rFont val="ＭＳ Ｐゴシック"/>
        <family val="3"/>
        <charset val="128"/>
      </rPr>
      <t>ther</t>
    </r>
    <phoneticPr fontId="2"/>
  </si>
  <si>
    <r>
      <t>E</t>
    </r>
    <r>
      <rPr>
        <sz val="11"/>
        <rFont val="ＭＳ Ｐゴシック"/>
        <family val="3"/>
        <charset val="128"/>
      </rPr>
      <t>liminations or Corporate</t>
    </r>
    <phoneticPr fontId="2"/>
  </si>
  <si>
    <t>連結財務指標10ヵ年推移</t>
    <rPh sb="0" eb="2">
      <t>レンケツ</t>
    </rPh>
    <rPh sb="2" eb="4">
      <t>ザイム</t>
    </rPh>
    <rPh sb="4" eb="6">
      <t>シヒョウ</t>
    </rPh>
    <rPh sb="9" eb="10">
      <t>ネン</t>
    </rPh>
    <rPh sb="10" eb="12">
      <t>スイイ</t>
    </rPh>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</si>
  <si>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</si>
  <si>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</si>
  <si>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</si>
  <si>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</si>
  <si>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</si>
  <si>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</si>
  <si>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</si>
  <si>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</si>
  <si>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</si>
  <si>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</si>
  <si>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</si>
  <si>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</si>
  <si>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</si>
  <si>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EBITDA=operating income+depreciation expenses+amortisation of goodwill attendant on the manegement integration of Hankyu and Hanshin.</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</si>
  <si>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</si>
  <si>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</si>
  <si>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</si>
  <si>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r>
      <t>株主資本当期純利益率（ROE）（</t>
    </r>
    <r>
      <rPr>
        <sz val="11"/>
        <rFont val="ＭＳ Ｐゴシック"/>
        <family val="3"/>
        <charset val="128"/>
      </rPr>
      <t>%）</t>
    </r>
    <r>
      <rPr>
        <sz val="11"/>
        <rFont val="ＭＳ Ｐゴシック"/>
        <family val="3"/>
        <charset val="128"/>
      </rPr>
      <t>　</t>
    </r>
    <r>
      <rPr>
        <sz val="11"/>
        <rFont val="ＭＳ Ｐゴシック"/>
        <family val="3"/>
        <charset val="128"/>
      </rPr>
      <t>*3</t>
    </r>
    <rPh sb="0" eb="2">
      <t>カブヌシ</t>
    </rPh>
    <rPh sb="2" eb="4">
      <t>シホン</t>
    </rPh>
    <rPh sb="4" eb="6">
      <t>トウキ</t>
    </rPh>
    <rPh sb="6" eb="9">
      <t>ジュンリエキ</t>
    </rPh>
    <rPh sb="9" eb="10">
      <t>リツ</t>
    </rPh>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</si>
  <si>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</si>
  <si>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</si>
  <si>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</si>
  <si>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</si>
  <si>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</si>
  <si>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</si>
  <si>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Depreciation and amortisation</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</si>
  <si>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</si>
  <si>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</si>
  <si>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</si>
  <si>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Capital expendeitures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</si>
  <si>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</si>
  <si>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</si>
  <si>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</si>
  <si>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</si>
  <si>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</si>
  <si>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</si>
  <si>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管理業務委託費</t>
    <rPh sb="0" eb="2">
      <t>カンリ</t>
    </rPh>
    <rPh sb="2" eb="4">
      <t>ギョウム</t>
    </rPh>
    <rPh sb="4" eb="7">
      <t>イタクヒ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</si>
  <si>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</si>
  <si>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</si>
  <si>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</si>
  <si>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</si>
  <si>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</si>
  <si>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</si>
  <si>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t>退職給付費用</t>
    <rPh sb="0" eb="2">
      <t>タイショク</t>
    </rPh>
    <rPh sb="2" eb="4">
      <t>キュウフ</t>
    </rPh>
    <rPh sb="4" eb="6">
      <t>ヒヨウ</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</si>
  <si>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</si>
  <si>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</si>
  <si>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t xml:space="preserve">Outsourcing Expenses </t>
  </si>
  <si>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</si>
  <si>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</si>
  <si>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</si>
  <si>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</si>
  <si>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</si>
  <si>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</si>
  <si>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</si>
  <si>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</si>
  <si>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Detailed Statement of costs of revenues from operations（Non-consolidated）</t>
    <phoneticPr fontId="2"/>
  </si>
  <si>
    <t>Selling，general and administrative expenses</t>
    <phoneticPr fontId="2"/>
  </si>
  <si>
    <t>Cost of sales</t>
    <phoneticPr fontId="2"/>
  </si>
  <si>
    <t>Total cost of revenues from operations</t>
    <phoneticPr fontId="2"/>
  </si>
  <si>
    <r>
      <t>R</t>
    </r>
    <r>
      <rPr>
        <sz val="11"/>
        <rFont val="ＭＳ Ｐゴシック"/>
        <family val="3"/>
        <charset val="128"/>
      </rPr>
      <t xml:space="preserve">etirement benefit expenses </t>
    </r>
    <phoneticPr fontId="2"/>
  </si>
  <si>
    <t>電力費</t>
    <rPh sb="0" eb="3">
      <t>デンリョクヒ</t>
    </rPh>
    <phoneticPr fontId="2"/>
  </si>
  <si>
    <t>自動車事業営業費</t>
    <rPh sb="0" eb="3">
      <t>ジドウシャ</t>
    </rPh>
    <rPh sb="3" eb="5">
      <t>ジギョウ</t>
    </rPh>
    <rPh sb="5" eb="8">
      <t>エイギョウヒ</t>
    </rPh>
    <phoneticPr fontId="2"/>
  </si>
  <si>
    <t>福利費</t>
    <rPh sb="0" eb="3">
      <t>フクリヒ</t>
    </rPh>
    <phoneticPr fontId="2"/>
  </si>
  <si>
    <t>燃料費</t>
    <rPh sb="0" eb="3">
      <t>ネンリョウヒ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</si>
  <si>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</si>
  <si>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</si>
  <si>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水道光熱費</t>
    <rPh sb="0" eb="2">
      <t>スイドウ</t>
    </rPh>
    <rPh sb="2" eb="5">
      <t>コウネツヒ</t>
    </rPh>
    <phoneticPr fontId="2"/>
  </si>
  <si>
    <t>諸手数料</t>
    <rPh sb="0" eb="1">
      <t>ショ</t>
    </rPh>
    <rPh sb="1" eb="4">
      <t>テスウリョウ</t>
    </rPh>
    <phoneticPr fontId="2"/>
  </si>
  <si>
    <t>Operating expenses and cost of sales of railway business</t>
    <phoneticPr fontId="2"/>
  </si>
  <si>
    <t>Operating expenses and cost of sales of bus business</t>
    <phoneticPr fontId="2"/>
  </si>
  <si>
    <r>
      <t>Fuel</t>
    </r>
    <r>
      <rPr>
        <sz val="11"/>
        <rFont val="ＭＳ Ｐゴシック"/>
        <family val="3"/>
        <charset val="128"/>
      </rPr>
      <t xml:space="preserve"> expenses</t>
    </r>
    <phoneticPr fontId="2"/>
  </si>
  <si>
    <r>
      <t>welfare expense</t>
    </r>
    <r>
      <rPr>
        <sz val="11"/>
        <rFont val="ＭＳ Ｐゴシック"/>
        <family val="3"/>
        <charset val="128"/>
      </rPr>
      <t>s</t>
    </r>
    <phoneticPr fontId="2"/>
  </si>
  <si>
    <t>Operating expenses and cost of sales of the other business</t>
    <phoneticPr fontId="2"/>
  </si>
  <si>
    <t>Utilities cost</t>
    <phoneticPr fontId="2"/>
  </si>
  <si>
    <r>
      <t>Commission</t>
    </r>
    <r>
      <rPr>
        <sz val="11"/>
        <rFont val="ＭＳ Ｐゴシック"/>
        <family val="3"/>
        <charset val="128"/>
      </rPr>
      <t>s</t>
    </r>
    <phoneticPr fontId="2"/>
  </si>
  <si>
    <t>退職給付引当金繰入額</t>
    <rPh sb="0" eb="2">
      <t>タイショク</t>
    </rPh>
    <rPh sb="2" eb="4">
      <t>キュウフ</t>
    </rPh>
    <rPh sb="4" eb="7">
      <t>ヒキアテキン</t>
    </rPh>
    <rPh sb="7" eb="9">
      <t>クリイレ</t>
    </rPh>
    <rPh sb="9" eb="10">
      <t>ガク</t>
    </rPh>
    <phoneticPr fontId="2"/>
  </si>
  <si>
    <t>鉄道線路使用料</t>
    <rPh sb="0" eb="2">
      <t>テツドウ</t>
    </rPh>
    <rPh sb="2" eb="4">
      <t>センロ</t>
    </rPh>
    <rPh sb="4" eb="7">
      <t>シヨウリョウ</t>
    </rPh>
    <phoneticPr fontId="2"/>
  </si>
  <si>
    <r>
      <t xml:space="preserve">Special </t>
    </r>
    <r>
      <rPr>
        <sz val="11"/>
        <rFont val="ＭＳ Ｐゴシック"/>
        <family val="3"/>
        <charset val="128"/>
      </rPr>
      <t>reserve for retirement benefits</t>
    </r>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</si>
  <si>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</si>
  <si>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</si>
  <si>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restructuring costs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</si>
  <si>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</si>
  <si>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</si>
  <si>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</si>
  <si>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</si>
  <si>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Loss (gain) on investments in silent partnerships</t>
    <phoneticPr fontId="2"/>
  </si>
  <si>
    <t>Lump sum amortisation of goodwill equivalent amount under the equity method</t>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</si>
  <si>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</si>
  <si>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</si>
  <si>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</si>
  <si>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</si>
  <si>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</si>
  <si>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</si>
  <si>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</si>
  <si>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</si>
  <si>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</si>
  <si>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r>
      <t>Extra retirement paymen</t>
    </r>
    <r>
      <rPr>
        <sz val="11"/>
        <rFont val="ＭＳ Ｐゴシック"/>
        <family val="3"/>
        <charset val="128"/>
      </rPr>
      <t>t</t>
    </r>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</si>
  <si>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</si>
  <si>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</si>
  <si>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</si>
  <si>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</si>
  <si>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</si>
  <si>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</si>
  <si>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Purchases of investments in consolidated subsidiaries affecting scope of consolidation</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</si>
  <si>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</si>
  <si>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</si>
  <si>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</si>
  <si>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</si>
  <si>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</si>
  <si>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</si>
  <si>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</si>
  <si>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Receipt of repayment of investments in silent partnerships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</si>
  <si>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</si>
  <si>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</si>
  <si>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</si>
  <si>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</si>
  <si>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</si>
  <si>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</si>
  <si>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</si>
  <si>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</si>
  <si>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</si>
  <si>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</si>
  <si>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</si>
  <si>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</si>
  <si>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</si>
  <si>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</si>
  <si>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</si>
  <si>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</si>
  <si>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</si>
  <si>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</si>
  <si>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→マネジメントアプローチ適用前・後</t>
    <rPh sb="12" eb="14">
      <t>テキヨウ</t>
    </rPh>
    <rPh sb="14" eb="15">
      <t>マエ</t>
    </rPh>
    <rPh sb="16" eb="17">
      <t>アト</t>
    </rPh>
    <phoneticPr fontId="2"/>
  </si>
  <si>
    <r>
      <t>→M</t>
    </r>
    <r>
      <rPr>
        <sz val="11"/>
        <rFont val="ＭＳ Ｐゴシック"/>
        <family val="3"/>
        <charset val="128"/>
      </rPr>
      <t>anagement approach（Before and After application）</t>
    </r>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</si>
  <si>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</si>
  <si>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</si>
  <si>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</si>
  <si>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</si>
  <si>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</si>
  <si>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</si>
  <si>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</si>
  <si>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</si>
  <si>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</si>
  <si>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</si>
  <si>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</si>
  <si>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その他の事業</t>
    <rPh sb="2" eb="3">
      <t>タ</t>
    </rPh>
    <rPh sb="4" eb="6">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</si>
  <si>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</si>
  <si>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</si>
  <si>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</si>
  <si>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r>
      <t>P</t>
    </r>
    <r>
      <rPr>
        <sz val="11"/>
        <rFont val="ＭＳ Ｐゴシック"/>
        <family val="3"/>
        <charset val="128"/>
      </rPr>
      <t>rovision of allowance for loss on withdrawal of property and equiptment</t>
    </r>
    <phoneticPr fontId="2"/>
  </si>
  <si>
    <t>Increase (decrease) in allowance for loss on withdrawal of property and equiptment</t>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</si>
  <si>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</si>
  <si>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</si>
  <si>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</si>
  <si>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</si>
  <si>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</si>
  <si>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</si>
  <si>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</si>
  <si>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第2種鉄道事業のうち、神戸高速線については、2010年10月から、運営体制の変更に伴い、輸送人員の計上方法を変更（阪急電鉄、阪神電気鉄道ともに）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57" eb="59">
      <t>ハンキュウ</t>
    </rPh>
    <rPh sb="59" eb="61">
      <t>デンテツ</t>
    </rPh>
    <rPh sb="62" eb="64">
      <t>ハンシン</t>
    </rPh>
    <rPh sb="64" eb="66">
      <t>デンキ</t>
    </rPh>
    <rPh sb="66" eb="68">
      <t>テツドウ</t>
    </rPh>
    <phoneticPr fontId="2"/>
  </si>
  <si>
    <t>In October 2010, we changed procedure for counting passengers in Kobe Papid Transit Railway at both Hankyu Corporation and Hanshin Electric Railway.</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</si>
  <si>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</si>
  <si>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</si>
  <si>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</si>
  <si>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</si>
  <si>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</si>
  <si>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</si>
  <si>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</si>
  <si>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</si>
  <si>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</si>
  <si>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</si>
  <si>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</si>
  <si>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</si>
  <si>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</si>
  <si>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</si>
  <si>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</si>
  <si>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</si>
  <si>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</si>
  <si>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</si>
  <si>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t>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</si>
  <si>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</si>
  <si>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</si>
  <si>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</si>
  <si>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</si>
  <si>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Net defined benefit liability</t>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</si>
  <si>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</si>
  <si>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</si>
  <si>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</si>
  <si>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</si>
  <si>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2014/3</t>
    <phoneticPr fontId="2"/>
  </si>
  <si>
    <r>
      <t>I</t>
    </r>
    <r>
      <rPr>
        <sz val="11"/>
        <rFont val="ＭＳ Ｐゴシック"/>
        <family val="3"/>
        <charset val="128"/>
      </rPr>
      <t>nterest income</t>
    </r>
    <phoneticPr fontId="2"/>
  </si>
  <si>
    <t>Interest expenses</t>
    <phoneticPr fontId="2"/>
  </si>
  <si>
    <t>2015/3</t>
    <phoneticPr fontId="2"/>
  </si>
  <si>
    <t>2016/3</t>
    <phoneticPr fontId="2"/>
  </si>
  <si>
    <t>旅行</t>
    <rPh sb="0" eb="2">
      <t>リョコウ</t>
    </rPh>
    <phoneticPr fontId="2"/>
  </si>
  <si>
    <t>2015/3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</si>
  <si>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</si>
  <si>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</si>
  <si>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</si>
  <si>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</si>
  <si>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</si>
  <si>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</si>
  <si>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</si>
  <si>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</si>
  <si>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</si>
  <si>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営業費用明細　（阪急電鉄）</t>
    <rPh sb="0" eb="2">
      <t>エイギョウ</t>
    </rPh>
    <rPh sb="2" eb="4">
      <t>ヒヨウ</t>
    </rPh>
    <rPh sb="4" eb="6">
      <t>メイサイ</t>
    </rPh>
    <rPh sb="8" eb="10">
      <t>ハンキュウ</t>
    </rPh>
    <rPh sb="10" eb="12">
      <t>デンテツ</t>
    </rPh>
    <phoneticPr fontId="2"/>
  </si>
  <si>
    <t>営業費用明細　（阪神電気鉄道）</t>
    <rPh sb="0" eb="2">
      <t>エイギョウ</t>
    </rPh>
    <rPh sb="2" eb="4">
      <t>ヒヨウ</t>
    </rPh>
    <rPh sb="4" eb="6">
      <t>メイサイ</t>
    </rPh>
    <rPh sb="8" eb="10">
      <t>ハンシン</t>
    </rPh>
    <rPh sb="10" eb="12">
      <t>デンキ</t>
    </rPh>
    <rPh sb="12" eb="14">
      <t>テツドウ</t>
    </rPh>
    <phoneticPr fontId="2"/>
  </si>
  <si>
    <t>投資有価証券評価損益（負の数は益）</t>
    <rPh sb="0" eb="2">
      <t>トウシ</t>
    </rPh>
    <rPh sb="2" eb="4">
      <t>ユウカ</t>
    </rPh>
    <rPh sb="4" eb="6">
      <t>ショウケン</t>
    </rPh>
    <rPh sb="6" eb="8">
      <t>ヒョウカ</t>
    </rPh>
    <rPh sb="8" eb="10">
      <t>ソンエキ</t>
    </rPh>
    <phoneticPr fontId="2"/>
  </si>
  <si>
    <r>
      <t xml:space="preserve">Loss (gain) on </t>
    </r>
    <r>
      <rPr>
        <sz val="11"/>
        <rFont val="ＭＳ Ｐゴシック"/>
        <family val="3"/>
        <charset val="128"/>
      </rPr>
      <t xml:space="preserve">valuation of </t>
    </r>
    <r>
      <rPr>
        <sz val="11"/>
        <rFont val="ＭＳ Ｐゴシック"/>
        <family val="3"/>
        <charset val="128"/>
      </rPr>
      <t>investment</t>
    </r>
    <r>
      <rPr>
        <sz val="11"/>
        <rFont val="ＭＳ Ｐゴシック"/>
        <family val="3"/>
        <charset val="128"/>
      </rPr>
      <t xml:space="preserve"> securities</t>
    </r>
    <phoneticPr fontId="2"/>
  </si>
  <si>
    <t>（Management approach applies）</t>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</si>
  <si>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</si>
  <si>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</si>
  <si>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</si>
  <si>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</si>
  <si>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</si>
  <si>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</si>
  <si>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</si>
  <si>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</si>
  <si>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</si>
  <si>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</si>
  <si>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 xml:space="preserve">Dividends </t>
    </r>
    <r>
      <rPr>
        <sz val="11"/>
        <rFont val="ＭＳ Ｐゴシック"/>
        <family val="3"/>
        <charset val="128"/>
      </rPr>
      <t xml:space="preserve">paid to non-controlling interests </t>
    </r>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</si>
  <si>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</si>
  <si>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</si>
  <si>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</si>
  <si>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</si>
  <si>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</si>
  <si>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</si>
  <si>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Net income</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</si>
  <si>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</si>
  <si>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</si>
  <si>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Profit attributable to owners of parent</t>
    <phoneticPr fontId="2"/>
  </si>
  <si>
    <t>ｽﾎﾟｰﾂ･ﾚｼﾞｬｰその他事業売上原価</t>
    <rPh sb="13" eb="14">
      <t>タ</t>
    </rPh>
    <rPh sb="14" eb="16">
      <t>ジギョウ</t>
    </rPh>
    <rPh sb="16" eb="18">
      <t>ウリアゲ</t>
    </rPh>
    <rPh sb="18" eb="20">
      <t>ゲンカ</t>
    </rPh>
    <phoneticPr fontId="2"/>
  </si>
  <si>
    <t>2017/3</t>
    <phoneticPr fontId="2"/>
  </si>
  <si>
    <t>2018/3</t>
    <phoneticPr fontId="2"/>
  </si>
  <si>
    <r>
      <t>2</t>
    </r>
    <r>
      <rPr>
        <sz val="11"/>
        <rFont val="ＭＳ Ｐゴシック"/>
        <family val="3"/>
        <charset val="128"/>
      </rPr>
      <t>007/3</t>
    </r>
    <phoneticPr fontId="2"/>
  </si>
  <si>
    <t>2017/3期より国際輸送事業の営業収益の計上方法を純額表示から総額表示に変更しました。この変更に伴い､前期の営業収益については､遡及適用後の金額（総額表示）となっています。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2" eb="54">
      <t>ゼンキ</t>
    </rPh>
    <rPh sb="55" eb="57">
      <t>エイギョウ</t>
    </rPh>
    <rPh sb="57" eb="59">
      <t>シュウエキ</t>
    </rPh>
    <rPh sb="65" eb="66">
      <t>サカノボ</t>
    </rPh>
    <rPh sb="66" eb="67">
      <t>オヨ</t>
    </rPh>
    <rPh sb="67" eb="69">
      <t>テキヨウ</t>
    </rPh>
    <rPh sb="69" eb="70">
      <t>ゴ</t>
    </rPh>
    <rPh sb="71" eb="73">
      <t>キンガク</t>
    </rPh>
    <rPh sb="74" eb="76">
      <t>ソウガク</t>
    </rPh>
    <rPh sb="76" eb="78">
      <t>ヒョウジ</t>
    </rPh>
    <phoneticPr fontId="2"/>
  </si>
  <si>
    <t>※</t>
    <phoneticPr fontId="2"/>
  </si>
  <si>
    <t xml:space="preserve">As of fiscal 2017, the presentation of revenues from the export cargo-related operations of the International Transportation Business has chaged from net to gross amounts. Accodingly, this new presentation method has been applied retroacively </t>
    <phoneticPr fontId="2"/>
  </si>
  <si>
    <t>to the equivalent amounts (gross amounts) in the same period of the previous fiscal year.</t>
    <phoneticPr fontId="2"/>
  </si>
  <si>
    <t xml:space="preserve">As of fiscal 2017, the presentation of revenues from the export cargo-related operations of the International Transportation Business has chaged from net to gross amounts. Accodingly, </t>
    <phoneticPr fontId="2"/>
  </si>
  <si>
    <t>this new presentation method has been applied retroacivelyto the equivalent amounts (gross amounts) in the same period of the previous fiscal year.</t>
    <phoneticPr fontId="2"/>
  </si>
  <si>
    <t>投資有価証券売却益</t>
    <rPh sb="0" eb="2">
      <t>トウシ</t>
    </rPh>
    <rPh sb="2" eb="4">
      <t>ユウカ</t>
    </rPh>
    <rPh sb="4" eb="6">
      <t>ショウケン</t>
    </rPh>
    <rPh sb="6" eb="9">
      <t>バイキャクエキ</t>
    </rPh>
    <phoneticPr fontId="2"/>
  </si>
  <si>
    <t>Gain on sale of investment securities</t>
    <phoneticPr fontId="2"/>
  </si>
  <si>
    <t>投資有価証券売却益</t>
    <rPh sb="0" eb="2">
      <t>トウシ</t>
    </rPh>
    <rPh sb="2" eb="4">
      <t>ユウカ</t>
    </rPh>
    <rPh sb="4" eb="6">
      <t>ショウケン</t>
    </rPh>
    <rPh sb="6" eb="8">
      <t>バイキャク</t>
    </rPh>
    <rPh sb="8" eb="9">
      <t>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</si>
  <si>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</si>
  <si>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</si>
  <si>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</si>
  <si>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</si>
  <si>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2016年8月1日付で株式併合(普通株式5株を1株に併合)を実施し、前期の期首に当該株式併合が行われたと仮定して、1株当たり当期純利益､潜在株式調整後1株当たり当期純利益､年間配当金､発行済株式総数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34" eb="35">
      <t>マエ</t>
    </rPh>
    <rPh sb="35" eb="36">
      <t>キ</t>
    </rPh>
    <rPh sb="37" eb="39">
      <t>キシュ</t>
    </rPh>
    <rPh sb="40" eb="42">
      <t>トウガイ</t>
    </rPh>
    <rPh sb="42" eb="44">
      <t>カブシキ</t>
    </rPh>
    <rPh sb="44" eb="46">
      <t>ヘイゴウ</t>
    </rPh>
    <rPh sb="47" eb="48">
      <t>オコナ</t>
    </rPh>
    <rPh sb="52" eb="54">
      <t>カテイ</t>
    </rPh>
    <rPh sb="58" eb="59">
      <t>カブ</t>
    </rPh>
    <rPh sb="59" eb="60">
      <t>ア</t>
    </rPh>
    <rPh sb="62" eb="64">
      <t>トウキ</t>
    </rPh>
    <rPh sb="64" eb="67">
      <t>ジュンリエキ</t>
    </rPh>
    <rPh sb="68" eb="70">
      <t>センザイ</t>
    </rPh>
    <rPh sb="70" eb="72">
      <t>カブシキ</t>
    </rPh>
    <rPh sb="72" eb="75">
      <t>チョウセイゴ</t>
    </rPh>
    <rPh sb="76" eb="77">
      <t>カブ</t>
    </rPh>
    <rPh sb="77" eb="78">
      <t>ア</t>
    </rPh>
    <rPh sb="80" eb="82">
      <t>トウキ</t>
    </rPh>
    <rPh sb="82" eb="85">
      <t>ジュンリエキ</t>
    </rPh>
    <rPh sb="86" eb="88">
      <t>ネンカン</t>
    </rPh>
    <rPh sb="88" eb="91">
      <t>ハイトウキン</t>
    </rPh>
    <rPh sb="92" eb="94">
      <t>ハッコウ</t>
    </rPh>
    <rPh sb="94" eb="95">
      <t>スミ</t>
    </rPh>
    <rPh sb="95" eb="97">
      <t>カブシキ</t>
    </rPh>
    <rPh sb="97" eb="99">
      <t>ソウスウ</t>
    </rPh>
    <rPh sb="100" eb="102">
      <t>サンテイ</t>
    </rPh>
    <phoneticPr fontId="2"/>
  </si>
  <si>
    <t xml:space="preserve">The Group conducted a 1-for-5 reverse stock split with an effective date of 1st August 2016. Net income-Basic, Net income Diluted, Dividend and Number of outstanding shares for fiscal 2016 were made at the beginning </t>
    <phoneticPr fontId="2"/>
  </si>
  <si>
    <t>of the previous consolidated fiscal year on this share consolidation.</t>
  </si>
  <si>
    <t>※</t>
    <phoneticPr fontId="2"/>
  </si>
  <si>
    <t>この結果、前事業年度の貸借対照表において、「鉄道事業固定資産」の「有形固定資産」788,616百万円のうち1,509百万円、「減価償却累計額」401,357百万円のうち1,103百万円、「有形固定資産（純額）」387,258百万円のうち405百万円、</t>
    <phoneticPr fontId="2"/>
  </si>
  <si>
    <t>「無形固定資産」2,244百万円のうち1百万円を、それぞれ「その他事業固定資産」の「有形固定資産」、「減価償却累計額」、「有形固定資産（純額）」、「無形固定資産」に組み替えています。</t>
  </si>
  <si>
    <t>変更を反映させるため、前事業年度の貸借対照表の組替えを行っています。</t>
    <phoneticPr fontId="2"/>
  </si>
  <si>
    <t>2016年4月1日付の業務組織の一部改正に伴い、従来、「固定資産」の「鉄道事業固定資産」に含めていた駅施設における広告事業に係る固定資産を、当事業年度より、「その他事業固定資産」に含めて表示しています。この表示方法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</si>
</sst>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s>
  <fonts count="26">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17"/>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sz val="8"/>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b/>
      <sz val="10"/>
      <color indexed="17"/>
      <name val="ＭＳ Ｐゴシック"/>
      <family val="3"/>
      <charset val="128"/>
    </font>
    <font>
      <sz val="10.5"/>
      <color rgb="FF0066FF"/>
      <name val="ＭＳ Ｐゴシック"/>
      <family val="3"/>
      <charset val="128"/>
    </font>
    <font>
      <b/>
      <sz val="8"/>
      <color indexed="17"/>
      <name val="ＭＳ Ｐゴシック"/>
      <family val="3"/>
      <charset val="128"/>
    </font>
  </fonts>
  <fills count="5">
    <fill>
      <patternFill patternType="none"/>
    </fill>
    <fill>
      <patternFill patternType="gray125"/>
    </fill>
    <fill>
      <patternFill patternType="gray0625">
        <fgColor indexed="55"/>
      </patternFill>
    </fill>
    <fill>
      <patternFill patternType="solid">
        <fgColor indexed="22"/>
        <bgColor indexed="22"/>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dashed">
        <color indexed="17"/>
      </right>
      <top style="medium">
        <color indexed="64"/>
      </top>
      <bottom style="thin">
        <color indexed="64"/>
      </bottom>
      <diagonal/>
    </border>
    <border>
      <left style="dashed">
        <color indexed="17"/>
      </left>
      <right/>
      <top style="medium">
        <color indexed="64"/>
      </top>
      <bottom style="thin">
        <color indexed="64"/>
      </bottom>
      <diagonal/>
    </border>
    <border>
      <left/>
      <right style="dashed">
        <color indexed="17"/>
      </right>
      <top/>
      <bottom/>
      <diagonal/>
    </border>
    <border>
      <left style="dashed">
        <color indexed="17"/>
      </left>
      <right/>
      <top/>
      <bottom/>
      <diagonal/>
    </border>
    <border>
      <left/>
      <right style="dashed">
        <color indexed="17"/>
      </right>
      <top style="thin">
        <color indexed="64"/>
      </top>
      <bottom style="thin">
        <color indexed="64"/>
      </bottom>
      <diagonal/>
    </border>
    <border>
      <left style="dashed">
        <color indexed="17"/>
      </left>
      <right/>
      <top style="thin">
        <color indexed="64"/>
      </top>
      <bottom style="thin">
        <color indexed="64"/>
      </bottom>
      <diagonal/>
    </border>
    <border>
      <left/>
      <right style="dashed">
        <color indexed="17"/>
      </right>
      <top style="double">
        <color indexed="64"/>
      </top>
      <bottom style="double">
        <color indexed="64"/>
      </bottom>
      <diagonal/>
    </border>
    <border>
      <left style="dashed">
        <color indexed="17"/>
      </left>
      <right/>
      <top style="double">
        <color indexed="64"/>
      </top>
      <bottom style="double">
        <color indexed="64"/>
      </bottom>
      <diagonal/>
    </border>
    <border>
      <left/>
      <right style="dashed">
        <color indexed="17"/>
      </right>
      <top style="double">
        <color indexed="64"/>
      </top>
      <bottom style="thin">
        <color indexed="64"/>
      </bottom>
      <diagonal/>
    </border>
    <border>
      <left style="dashed">
        <color indexed="17"/>
      </left>
      <right/>
      <top style="double">
        <color indexed="64"/>
      </top>
      <bottom style="thin">
        <color indexed="64"/>
      </bottom>
      <diagonal/>
    </border>
    <border>
      <left/>
      <right/>
      <top style="dotted">
        <color indexed="64"/>
      </top>
      <bottom/>
      <diagonal/>
    </border>
    <border>
      <left/>
      <right/>
      <top style="double">
        <color indexed="64"/>
      </top>
      <bottom/>
      <diagonal/>
    </border>
    <border>
      <left/>
      <right/>
      <top/>
      <bottom style="double">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
      <left style="dotted">
        <color rgb="FF006600"/>
      </left>
      <right/>
      <top style="medium">
        <color indexed="64"/>
      </top>
      <bottom style="medium">
        <color indexed="64"/>
      </bottom>
      <diagonal/>
    </border>
    <border>
      <left style="dotted">
        <color rgb="FF006600"/>
      </left>
      <right/>
      <top style="medium">
        <color indexed="64"/>
      </top>
      <bottom style="thin">
        <color indexed="64"/>
      </bottom>
      <diagonal/>
    </border>
    <border>
      <left style="dotted">
        <color rgb="FF006600"/>
      </left>
      <right/>
      <top/>
      <bottom/>
      <diagonal/>
    </border>
    <border>
      <left style="dotted">
        <color rgb="FF008000"/>
      </left>
      <right/>
      <top/>
      <bottom/>
      <diagonal/>
    </border>
    <border>
      <left style="dotted">
        <color rgb="FF008000"/>
      </left>
      <right/>
      <top style="thin">
        <color indexed="64"/>
      </top>
      <bottom style="thin">
        <color indexed="64"/>
      </bottom>
      <diagonal/>
    </border>
    <border>
      <left style="dotted">
        <color rgb="FF008000"/>
      </left>
      <right/>
      <top style="double">
        <color indexed="64"/>
      </top>
      <bottom style="double">
        <color indexed="64"/>
      </bottom>
      <diagonal/>
    </border>
    <border>
      <left style="dotted">
        <color rgb="FF008000"/>
      </left>
      <right/>
      <top style="double">
        <color indexed="64"/>
      </top>
      <bottom style="thin">
        <color indexed="64"/>
      </bottom>
      <diagonal/>
    </border>
    <border>
      <left/>
      <right style="dashed">
        <color indexed="17"/>
      </right>
      <top style="medium">
        <color indexed="64"/>
      </top>
      <bottom style="medium">
        <color indexed="64"/>
      </bottom>
      <diagonal/>
    </border>
    <border>
      <left style="dashed">
        <color indexed="17"/>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7">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7" fontId="8" fillId="0" borderId="0" xfId="0" applyNumberFormat="1"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left" vertical="center"/>
    </xf>
    <xf numFmtId="178" fontId="8" fillId="0" borderId="0" xfId="0" applyNumberFormat="1" applyFont="1" applyFill="1" applyBorder="1">
      <alignment vertical="center"/>
    </xf>
    <xf numFmtId="177" fontId="8" fillId="0" borderId="0" xfId="0" applyNumberFormat="1" applyFont="1" applyBorder="1">
      <alignment vertical="center"/>
    </xf>
    <xf numFmtId="0" fontId="8" fillId="0" borderId="0" xfId="0" applyFont="1" applyBorder="1" applyAlignment="1">
      <alignment horizontal="right" vertical="center"/>
    </xf>
    <xf numFmtId="178" fontId="8" fillId="0" borderId="0" xfId="0" applyNumberFormat="1" applyFont="1" applyBorder="1">
      <alignment vertical="center"/>
    </xf>
    <xf numFmtId="176" fontId="8" fillId="0" borderId="0" xfId="0" applyNumberFormat="1" applyFont="1" applyBorder="1">
      <alignment vertical="center"/>
    </xf>
    <xf numFmtId="0" fontId="8" fillId="0" borderId="0" xfId="0" applyFont="1" applyFill="1" applyBorder="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6" fontId="1" fillId="0" borderId="0" xfId="0" applyNumberFormat="1" applyFon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5" fillId="0" borderId="0" xfId="0" applyNumberFormat="1" applyFont="1" applyBorder="1">
      <alignment vertical="center"/>
    </xf>
    <xf numFmtId="178" fontId="6"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1" fillId="0" borderId="0" xfId="0" applyNumberFormat="1" applyFont="1" applyFill="1" applyBorder="1" applyAlignment="1">
      <alignment vertical="center" wrapText="1"/>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76" fontId="12" fillId="0" borderId="0" xfId="0" applyNumberFormat="1" applyFont="1" applyBorder="1">
      <alignment vertical="center"/>
    </xf>
    <xf numFmtId="0" fontId="12" fillId="0" borderId="0" xfId="0" applyFont="1">
      <alignment vertical="center"/>
    </xf>
    <xf numFmtId="178" fontId="12" fillId="0" borderId="0" xfId="0" applyNumberFormat="1" applyFont="1" applyFill="1" applyBorder="1">
      <alignment vertical="center"/>
    </xf>
    <xf numFmtId="177" fontId="12" fillId="0" borderId="0" xfId="0" applyNumberFormat="1" applyFont="1" applyBorder="1">
      <alignment vertical="center"/>
    </xf>
    <xf numFmtId="176" fontId="12" fillId="0" borderId="0" xfId="0" applyNumberFormat="1" applyFont="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1" applyNumberFormat="1" applyFont="1" applyFill="1" applyBorder="1" applyAlignment="1">
      <alignment horizontal="right" vertical="center"/>
    </xf>
    <xf numFmtId="183" fontId="1" fillId="0" borderId="0" xfId="0" applyNumberFormat="1" applyFont="1" applyFill="1" applyBorder="1" applyAlignment="1">
      <alignment vertical="center"/>
    </xf>
    <xf numFmtId="183" fontId="1" fillId="0" borderId="0" xfId="0" applyNumberFormat="1" applyFont="1" applyFill="1" applyBorder="1">
      <alignment vertical="center"/>
    </xf>
    <xf numFmtId="178" fontId="12" fillId="0" borderId="0" xfId="0" applyNumberFormat="1" applyFont="1" applyBorder="1" applyAlignment="1">
      <alignment horizontal="right" vertical="center"/>
    </xf>
    <xf numFmtId="178" fontId="8" fillId="2" borderId="0" xfId="0" applyNumberFormat="1" applyFont="1" applyFill="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6" fontId="0" fillId="0" borderId="5" xfId="0" applyNumberFormat="1" applyBorder="1">
      <alignment vertical="center"/>
    </xf>
    <xf numFmtId="177" fontId="8" fillId="0" borderId="5" xfId="0" applyNumberFormat="1" applyFont="1" applyBorder="1">
      <alignment vertical="center"/>
    </xf>
    <xf numFmtId="177" fontId="8" fillId="0" borderId="1" xfId="0" applyNumberFormat="1" applyFon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178" fontId="1" fillId="0" borderId="0" xfId="1" applyNumberFormat="1" applyFont="1" applyBorder="1" applyAlignment="1">
      <alignment horizontal="right" vertical="center"/>
    </xf>
    <xf numFmtId="178" fontId="6" fillId="0" borderId="11" xfId="0" applyNumberFormat="1" applyFont="1" applyBorder="1" applyAlignment="1">
      <alignment horizontal="right" vertical="center"/>
    </xf>
    <xf numFmtId="178" fontId="6" fillId="0" borderId="12" xfId="0" applyNumberFormat="1" applyFont="1" applyBorder="1" applyAlignment="1">
      <alignment horizontal="right" vertical="center"/>
    </xf>
    <xf numFmtId="178" fontId="1" fillId="0" borderId="13" xfId="0" applyNumberFormat="1" applyFont="1" applyBorder="1" applyAlignment="1">
      <alignment horizontal="right" vertical="center"/>
    </xf>
    <xf numFmtId="178" fontId="1" fillId="0" borderId="14" xfId="0" applyNumberFormat="1" applyFont="1" applyBorder="1" applyAlignment="1">
      <alignment horizontal="right" vertical="center"/>
    </xf>
    <xf numFmtId="178" fontId="1" fillId="1" borderId="14" xfId="0" applyNumberFormat="1" applyFont="1" applyFill="1" applyBorder="1" applyAlignment="1">
      <alignment horizontal="right" vertical="center"/>
    </xf>
    <xf numFmtId="178" fontId="1" fillId="1" borderId="13" xfId="0" applyNumberFormat="1" applyFont="1" applyFill="1" applyBorder="1" applyAlignment="1">
      <alignment horizontal="right" vertical="center"/>
    </xf>
    <xf numFmtId="178" fontId="6" fillId="0" borderId="15" xfId="0" applyNumberFormat="1" applyFont="1" applyBorder="1" applyAlignment="1">
      <alignment horizontal="right" vertical="center"/>
    </xf>
    <xf numFmtId="178" fontId="6" fillId="0" borderId="16" xfId="0" applyNumberFormat="1" applyFont="1" applyBorder="1" applyAlignment="1">
      <alignment horizontal="right" vertical="center"/>
    </xf>
    <xf numFmtId="178" fontId="6" fillId="0" borderId="17"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19" xfId="0" applyNumberFormat="1" applyFont="1" applyFill="1" applyBorder="1" applyAlignment="1">
      <alignment horizontal="right" vertical="center"/>
    </xf>
    <xf numFmtId="178" fontId="1" fillId="0" borderId="13"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1" fillId="0" borderId="13"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21" xfId="0" applyNumberFormat="1" applyFont="1" applyBorder="1">
      <alignment vertical="center"/>
    </xf>
    <xf numFmtId="176" fontId="1" fillId="0" borderId="2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21" xfId="0" applyNumberFormat="1" applyFont="1" applyFill="1" applyBorder="1">
      <alignment vertical="center"/>
    </xf>
    <xf numFmtId="177" fontId="1" fillId="0" borderId="21" xfId="0" applyNumberFormat="1" applyFont="1" applyFill="1" applyBorder="1">
      <alignment vertical="center"/>
    </xf>
    <xf numFmtId="177" fontId="1" fillId="0" borderId="5"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21" xfId="0" applyFont="1" applyBorder="1">
      <alignment vertical="center"/>
    </xf>
    <xf numFmtId="0" fontId="1" fillId="0" borderId="21" xfId="0" applyFont="1" applyBorder="1">
      <alignment vertical="center"/>
    </xf>
    <xf numFmtId="178" fontId="8" fillId="1" borderId="0" xfId="0" applyNumberFormat="1" applyFont="1" applyFill="1" applyBorder="1" applyAlignment="1">
      <alignment horizontal="right" vertical="center"/>
    </xf>
    <xf numFmtId="178" fontId="8" fillId="0" borderId="0" xfId="0" applyNumberFormat="1" applyFont="1" applyBorder="1" applyAlignment="1">
      <alignment vertical="center"/>
    </xf>
    <xf numFmtId="178" fontId="8" fillId="1" borderId="0" xfId="0" applyNumberFormat="1" applyFont="1" applyFill="1" applyBorder="1" applyAlignment="1">
      <alignment vertical="center"/>
    </xf>
    <xf numFmtId="178" fontId="8" fillId="3" borderId="0" xfId="0" applyNumberFormat="1" applyFont="1" applyFill="1" applyBorder="1" applyAlignment="1">
      <alignment horizontal="right" vertical="center"/>
    </xf>
    <xf numFmtId="178" fontId="8" fillId="3" borderId="0" xfId="0" applyNumberFormat="1" applyFont="1" applyFill="1" applyBorder="1" applyAlignment="1">
      <alignment vertical="center"/>
    </xf>
    <xf numFmtId="0" fontId="11" fillId="0" borderId="0" xfId="0" applyFont="1" applyAlignment="1">
      <alignment horizontal="center"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lignment vertical="center"/>
    </xf>
    <xf numFmtId="176" fontId="15" fillId="0" borderId="0" xfId="0" applyNumberFormat="1" applyFont="1">
      <alignment vertical="center"/>
    </xf>
    <xf numFmtId="0" fontId="16" fillId="0" borderId="1" xfId="0" applyFont="1" applyBorder="1">
      <alignment vertical="center"/>
    </xf>
    <xf numFmtId="0" fontId="17" fillId="0" borderId="1"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pplyBorder="1" applyAlignment="1">
      <alignment vertical="center"/>
    </xf>
    <xf numFmtId="0" fontId="18" fillId="0" borderId="13" xfId="0" applyFont="1" applyBorder="1" applyAlignment="1">
      <alignment horizontal="right" vertical="center"/>
    </xf>
    <xf numFmtId="0" fontId="18" fillId="0" borderId="14" xfId="0" applyFont="1" applyBorder="1">
      <alignment vertical="center"/>
    </xf>
    <xf numFmtId="178" fontId="6" fillId="0" borderId="20" xfId="0" applyNumberFormat="1" applyFont="1" applyFill="1" applyBorder="1" applyAlignment="1">
      <alignment vertical="center"/>
    </xf>
    <xf numFmtId="178" fontId="1" fillId="0" borderId="14" xfId="0" applyNumberFormat="1" applyFont="1" applyFill="1" applyBorder="1" applyAlignment="1">
      <alignment vertical="center"/>
    </xf>
    <xf numFmtId="178" fontId="1" fillId="1" borderId="14" xfId="0" applyNumberFormat="1" applyFont="1" applyFill="1" applyBorder="1" applyAlignment="1">
      <alignment vertical="center"/>
    </xf>
    <xf numFmtId="178" fontId="1" fillId="0" borderId="14" xfId="1" applyNumberFormat="1" applyFont="1" applyBorder="1" applyAlignment="1">
      <alignment vertical="center"/>
    </xf>
    <xf numFmtId="178" fontId="6" fillId="0" borderId="16" xfId="0" applyNumberFormat="1" applyFont="1" applyFill="1" applyBorder="1" applyAlignment="1">
      <alignment vertical="center"/>
    </xf>
    <xf numFmtId="178" fontId="1" fillId="1" borderId="16" xfId="0" applyNumberFormat="1" applyFont="1" applyFill="1" applyBorder="1" applyAlignment="1">
      <alignment vertical="center"/>
    </xf>
    <xf numFmtId="178" fontId="8" fillId="0" borderId="0" xfId="0" applyNumberFormat="1" applyFont="1" applyFill="1" applyBorder="1" applyAlignment="1">
      <alignment vertical="center"/>
    </xf>
    <xf numFmtId="177" fontId="6" fillId="0" borderId="22" xfId="0" applyNumberFormat="1" applyFont="1" applyFill="1" applyBorder="1">
      <alignment vertical="center"/>
    </xf>
    <xf numFmtId="178" fontId="6" fillId="0" borderId="22" xfId="0" applyNumberFormat="1" applyFont="1" applyBorder="1" applyAlignment="1">
      <alignment horizontal="righ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49" fontId="1" fillId="0" borderId="25" xfId="0" applyNumberFormat="1" applyFont="1" applyFill="1" applyBorder="1" applyAlignment="1">
      <alignment horizontal="center" vertical="center" wrapText="1"/>
    </xf>
    <xf numFmtId="180" fontId="19" fillId="0" borderId="0" xfId="0" applyNumberFormat="1" applyFont="1" applyBorder="1" applyAlignment="1">
      <alignment horizontal="left" vertical="center"/>
    </xf>
    <xf numFmtId="0" fontId="20"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2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21" xfId="0" applyNumberFormat="1" applyBorder="1">
      <alignment vertical="center"/>
    </xf>
    <xf numFmtId="177" fontId="1" fillId="0" borderId="21" xfId="0" applyNumberFormat="1" applyFont="1" applyBorder="1">
      <alignment vertical="center"/>
    </xf>
    <xf numFmtId="180" fontId="1" fillId="0" borderId="7" xfId="0" applyNumberFormat="1" applyFont="1" applyBorder="1" applyAlignment="1">
      <alignment horizontal="left" vertical="center"/>
    </xf>
    <xf numFmtId="180" fontId="1" fillId="0" borderId="2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21" xfId="0" applyNumberFormat="1" applyFont="1" applyBorder="1">
      <alignment vertical="center"/>
    </xf>
    <xf numFmtId="176" fontId="1" fillId="0" borderId="7" xfId="0" applyNumberFormat="1" applyFont="1" applyBorder="1" applyAlignment="1">
      <alignment horizontal="left" vertical="center"/>
    </xf>
    <xf numFmtId="0" fontId="1" fillId="0" borderId="21" xfId="0" applyFont="1" applyFill="1" applyBorder="1">
      <alignment vertical="center"/>
    </xf>
    <xf numFmtId="178" fontId="0" fillId="0" borderId="7" xfId="0" applyNumberFormat="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49" fontId="1" fillId="0" borderId="26"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4" fillId="0" borderId="13" xfId="0" applyFont="1" applyBorder="1" applyAlignment="1">
      <alignment horizontal="right" vertical="center"/>
    </xf>
    <xf numFmtId="0" fontId="14" fillId="0" borderId="14" xfId="0" applyFont="1" applyBorder="1">
      <alignment vertical="center"/>
    </xf>
    <xf numFmtId="0" fontId="15" fillId="0" borderId="0" xfId="0" applyFont="1" applyBorder="1">
      <alignment vertical="center"/>
    </xf>
    <xf numFmtId="178" fontId="6" fillId="0" borderId="10" xfId="0" applyNumberFormat="1" applyFont="1" applyFill="1" applyBorder="1" applyAlignment="1">
      <alignment horizontal="right" vertical="center"/>
    </xf>
    <xf numFmtId="178" fontId="6" fillId="0" borderId="5" xfId="0" applyNumberFormat="1" applyFont="1" applyFill="1" applyBorder="1" applyAlignment="1">
      <alignment vertical="center" wrapText="1"/>
    </xf>
    <xf numFmtId="178" fontId="1" fillId="1" borderId="23" xfId="0" applyNumberFormat="1" applyFont="1" applyFill="1" applyBorder="1" applyAlignment="1">
      <alignment horizontal="right" vertical="center"/>
    </xf>
    <xf numFmtId="177" fontId="1" fillId="0" borderId="23" xfId="0" applyNumberFormat="1" applyFont="1" applyFill="1" applyBorder="1">
      <alignment vertical="center"/>
    </xf>
    <xf numFmtId="177" fontId="1" fillId="0" borderId="23" xfId="0" applyNumberFormat="1" applyFont="1" applyBorder="1">
      <alignment vertical="center"/>
    </xf>
    <xf numFmtId="182" fontId="1" fillId="0" borderId="0" xfId="0" applyNumberFormat="1" applyFont="1" applyFill="1" applyBorder="1">
      <alignment vertical="center"/>
    </xf>
    <xf numFmtId="0" fontId="6" fillId="0" borderId="0" xfId="0" applyFont="1" applyAlignment="1">
      <alignment horizontal="right" vertical="center"/>
    </xf>
    <xf numFmtId="179" fontId="1" fillId="0" borderId="0" xfId="0" applyNumberFormat="1" applyFont="1">
      <alignment vertical="center"/>
    </xf>
    <xf numFmtId="179" fontId="1" fillId="0" borderId="0" xfId="0" applyNumberFormat="1" applyFont="1" applyFill="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wrapText="1"/>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78" fontId="1"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8" fontId="6" fillId="0" borderId="9"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5" fillId="0" borderId="0" xfId="0" applyFont="1">
      <alignment vertical="center"/>
    </xf>
    <xf numFmtId="49" fontId="0" fillId="0" borderId="26"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8" fillId="4" borderId="0" xfId="0" applyNumberFormat="1" applyFont="1" applyFill="1" applyBorder="1" applyAlignment="1">
      <alignment horizontal="right" vertical="center"/>
    </xf>
    <xf numFmtId="178" fontId="8" fillId="4" borderId="0" xfId="0" applyNumberFormat="1" applyFont="1" applyFill="1" applyBorder="1" applyAlignment="1">
      <alignment vertical="center"/>
    </xf>
    <xf numFmtId="49" fontId="0" fillId="0" borderId="24"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49" fontId="1" fillId="0" borderId="29" xfId="0" applyNumberFormat="1" applyFont="1" applyFill="1" applyBorder="1" applyAlignment="1">
      <alignment horizontal="center" vertical="center" wrapText="1"/>
    </xf>
    <xf numFmtId="178" fontId="6" fillId="0" borderId="30" xfId="0" applyNumberFormat="1" applyFont="1" applyBorder="1" applyAlignment="1">
      <alignment horizontal="right" vertical="center"/>
    </xf>
    <xf numFmtId="178" fontId="1" fillId="0" borderId="31" xfId="0" applyNumberFormat="1" applyFont="1" applyBorder="1" applyAlignment="1">
      <alignment horizontal="right" vertical="center"/>
    </xf>
    <xf numFmtId="178" fontId="1" fillId="1" borderId="32" xfId="0" applyNumberFormat="1" applyFont="1" applyFill="1" applyBorder="1" applyAlignment="1">
      <alignment horizontal="right" vertical="center"/>
    </xf>
    <xf numFmtId="178" fontId="1" fillId="0" borderId="32" xfId="0" applyNumberFormat="1" applyFont="1" applyBorder="1" applyAlignment="1">
      <alignment horizontal="right" vertical="center"/>
    </xf>
    <xf numFmtId="178" fontId="6" fillId="0" borderId="33" xfId="0" applyNumberFormat="1" applyFont="1" applyBorder="1" applyAlignment="1">
      <alignment horizontal="right" vertical="center"/>
    </xf>
    <xf numFmtId="178" fontId="6" fillId="0" borderId="34" xfId="0" applyNumberFormat="1" applyFont="1" applyBorder="1" applyAlignment="1">
      <alignment horizontal="right" vertical="center"/>
    </xf>
    <xf numFmtId="178" fontId="6" fillId="0" borderId="35" xfId="0" applyNumberFormat="1" applyFont="1" applyFill="1" applyBorder="1" applyAlignment="1">
      <alignment horizontal="right" vertical="center"/>
    </xf>
    <xf numFmtId="178" fontId="6" fillId="0" borderId="33" xfId="0" applyNumberFormat="1" applyFont="1" applyFill="1" applyBorder="1" applyAlignment="1">
      <alignment horizontal="righ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24"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5" fillId="0" borderId="0" xfId="0" applyNumberFormat="1" applyFont="1">
      <alignment vertical="center"/>
    </xf>
    <xf numFmtId="0" fontId="15" fillId="0" borderId="0" xfId="0" applyNumberFormat="1" applyFont="1" applyFill="1">
      <alignment vertical="center"/>
    </xf>
    <xf numFmtId="0" fontId="15" fillId="0" borderId="0" xfId="0" applyNumberFormat="1" applyFont="1" applyAlignment="1">
      <alignment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5"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26" xfId="0" applyFont="1" applyBorder="1" applyAlignment="1">
      <alignmen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0" fontId="0" fillId="0" borderId="0" xfId="0" applyFont="1" applyBorder="1" applyAlignment="1">
      <alignment horizontal="right" vertical="center"/>
    </xf>
    <xf numFmtId="0" fontId="0" fillId="0" borderId="0" xfId="0" applyFont="1" applyBorder="1" applyAlignment="1">
      <alignmen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9" fontId="0" fillId="0" borderId="0" xfId="0" applyNumberFormat="1" applyFont="1" applyFill="1">
      <alignment vertical="center"/>
    </xf>
    <xf numFmtId="178" fontId="12" fillId="0" borderId="0" xfId="0" applyNumberFormat="1" applyFont="1" applyFill="1" applyBorder="1" applyAlignment="1">
      <alignment horizontal="right" vertical="center"/>
    </xf>
    <xf numFmtId="178" fontId="6" fillId="0" borderId="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176" fontId="6" fillId="0" borderId="0" xfId="0" applyNumberFormat="1" applyFont="1" applyFill="1">
      <alignment vertical="center"/>
    </xf>
    <xf numFmtId="0" fontId="6" fillId="0" borderId="2" xfId="0" applyFont="1" applyFill="1" applyBorder="1" applyAlignment="1">
      <alignment horizontal="center" vertical="center"/>
    </xf>
    <xf numFmtId="0" fontId="20"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0" fillId="0" borderId="0" xfId="0" applyFont="1" applyFill="1" applyBorder="1" applyAlignment="1">
      <alignment horizontal="right" vertical="center"/>
    </xf>
    <xf numFmtId="0" fontId="5" fillId="0" borderId="26"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Alignment="1">
      <alignment horizontal="righ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178" fontId="1" fillId="0" borderId="27"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1" fillId="0" borderId="0" xfId="0" applyNumberFormat="1"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5" xfId="0" applyNumberFormat="1" applyFont="1" applyBorder="1" applyAlignment="1">
      <alignment horizontal="right" vertical="center"/>
    </xf>
    <xf numFmtId="178" fontId="6" fillId="0" borderId="9"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right" vertical="center"/>
    </xf>
    <xf numFmtId="0" fontId="24"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4" fillId="0" borderId="0" xfId="0" applyFont="1" applyFill="1" applyAlignment="1">
      <alignment horizontal="right" vertical="center"/>
    </xf>
    <xf numFmtId="178" fontId="1" fillId="0" borderId="10" xfId="0" applyNumberFormat="1" applyFont="1" applyFill="1" applyBorder="1" applyAlignment="1">
      <alignment horizontal="right" vertical="center"/>
    </xf>
    <xf numFmtId="49" fontId="1" fillId="0" borderId="0" xfId="0" applyNumberFormat="1" applyFont="1" applyFill="1" applyBorder="1" applyAlignment="1">
      <alignment horizontal="center" vertical="center" wrapText="1"/>
    </xf>
    <xf numFmtId="0" fontId="0" fillId="0" borderId="0" xfId="0">
      <alignment vertical="center"/>
    </xf>
    <xf numFmtId="180" fontId="6"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wrapText="1"/>
    </xf>
    <xf numFmtId="180" fontId="6" fillId="0" borderId="0"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5"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1" borderId="5" xfId="0" applyNumberFormat="1" applyFont="1" applyFill="1" applyBorder="1" applyAlignment="1">
      <alignment horizontal="right" vertical="center"/>
    </xf>
    <xf numFmtId="180" fontId="1" fillId="1" borderId="0"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78" fontId="1" fillId="0" borderId="23" xfId="0" applyNumberFormat="1" applyFont="1" applyBorder="1" applyAlignment="1">
      <alignment horizontal="right" vertical="center"/>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178" fontId="6" fillId="1" borderId="3" xfId="0" applyNumberFormat="1" applyFont="1" applyFill="1" applyBorder="1" applyAlignment="1">
      <alignment horizontal="right" vertical="center"/>
    </xf>
    <xf numFmtId="178" fontId="1" fillId="1" borderId="23" xfId="0" applyNumberFormat="1" applyFont="1" applyFill="1" applyBorder="1" applyAlignment="1">
      <alignment horizontal="right" vertical="center"/>
    </xf>
    <xf numFmtId="178" fontId="1" fillId="0" borderId="23" xfId="0" applyNumberFormat="1" applyFont="1" applyFill="1" applyBorder="1" applyAlignment="1">
      <alignment horizontal="right" vertical="center"/>
    </xf>
    <xf numFmtId="178" fontId="6" fillId="0" borderId="28"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wrapText="1"/>
    </xf>
    <xf numFmtId="0" fontId="23" fillId="0" borderId="38" xfId="0" applyFont="1" applyBorder="1" applyAlignment="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Border="1" applyAlignment="1">
      <alignment vertical="center" wrapText="1"/>
    </xf>
    <xf numFmtId="178" fontId="1" fillId="0" borderId="0" xfId="0" applyNumberFormat="1" applyFont="1" applyFill="1" applyBorder="1" applyAlignment="1">
      <alignment vertical="center" wrapText="1"/>
    </xf>
    <xf numFmtId="178" fontId="6" fillId="0" borderId="3" xfId="0" applyNumberFormat="1" applyFont="1" applyFill="1" applyBorder="1" applyAlignment="1">
      <alignment vertical="center" wrapText="1"/>
    </xf>
    <xf numFmtId="178" fontId="6" fillId="0" borderId="9" xfId="0" applyNumberFormat="1" applyFont="1" applyBorder="1" applyAlignment="1">
      <alignment vertical="center" wrapText="1"/>
    </xf>
    <xf numFmtId="178" fontId="6" fillId="0" borderId="10" xfId="0" applyNumberFormat="1" applyFont="1" applyBorder="1" applyAlignment="1">
      <alignment vertical="center" wrapText="1"/>
    </xf>
    <xf numFmtId="178" fontId="6" fillId="0" borderId="21" xfId="0" applyNumberFormat="1" applyFont="1" applyBorder="1" applyAlignment="1">
      <alignment vertical="center" wrapText="1"/>
    </xf>
    <xf numFmtId="178" fontId="6" fillId="0" borderId="5" xfId="0" applyNumberFormat="1" applyFont="1" applyBorder="1" applyAlignment="1">
      <alignment vertical="center" wrapText="1"/>
    </xf>
    <xf numFmtId="178" fontId="1" fillId="1" borderId="0"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21"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6" fillId="0" borderId="10" xfId="0" applyNumberFormat="1" applyFont="1" applyBorder="1" applyAlignment="1">
      <alignment horizontal="right" vertical="center"/>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6" fillId="0" borderId="3" xfId="0" applyNumberFormat="1" applyFont="1" applyBorder="1">
      <alignment vertical="center"/>
    </xf>
    <xf numFmtId="178" fontId="6" fillId="0" borderId="9" xfId="0" applyNumberFormat="1" applyFont="1" applyBorder="1">
      <alignment vertical="center"/>
    </xf>
    <xf numFmtId="178" fontId="6" fillId="0" borderId="21" xfId="0" applyNumberFormat="1" applyFont="1" applyBorder="1" applyAlignment="1">
      <alignment horizontal="right" vertical="center"/>
    </xf>
    <xf numFmtId="178" fontId="6" fillId="0" borderId="5" xfId="0" applyNumberFormat="1" applyFont="1" applyBorder="1" applyAlignment="1">
      <alignment vertical="center"/>
    </xf>
    <xf numFmtId="178" fontId="1" fillId="0" borderId="0" xfId="0" applyNumberFormat="1" applyFont="1" applyBorder="1" applyAlignment="1">
      <alignment vertical="center"/>
    </xf>
    <xf numFmtId="178" fontId="6" fillId="0" borderId="10" xfId="0" applyNumberFormat="1" applyFont="1" applyBorder="1" applyAlignment="1">
      <alignment vertical="center"/>
    </xf>
    <xf numFmtId="178" fontId="6" fillId="0" borderId="21" xfId="0" applyNumberFormat="1" applyFont="1" applyBorder="1" applyAlignment="1">
      <alignment vertical="center"/>
    </xf>
    <xf numFmtId="178" fontId="6" fillId="0" borderId="9" xfId="0" applyNumberFormat="1" applyFont="1" applyBorder="1" applyAlignment="1">
      <alignment vertical="center"/>
    </xf>
    <xf numFmtId="178" fontId="1" fillId="0" borderId="21" xfId="0" applyNumberFormat="1" applyFont="1" applyBorder="1" applyAlignment="1">
      <alignment vertical="center"/>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2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1" fillId="0" borderId="21" xfId="0" applyNumberFormat="1" applyFont="1" applyFill="1" applyBorder="1" applyAlignment="1">
      <alignment vertical="center"/>
    </xf>
    <xf numFmtId="178" fontId="6" fillId="0" borderId="2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6" fillId="0" borderId="27" xfId="0" applyNumberFormat="1" applyFont="1" applyFill="1" applyBorder="1" applyAlignment="1">
      <alignment vertical="center" wrapText="1"/>
    </xf>
    <xf numFmtId="178" fontId="6" fillId="3" borderId="9" xfId="0" applyNumberFormat="1" applyFont="1" applyFill="1" applyBorder="1">
      <alignment vertical="center"/>
    </xf>
    <xf numFmtId="178" fontId="6" fillId="3" borderId="10" xfId="0" applyNumberFormat="1" applyFont="1" applyFill="1" applyBorder="1" applyAlignment="1">
      <alignment horizontal="right" vertical="center"/>
    </xf>
    <xf numFmtId="178" fontId="6" fillId="3" borderId="10" xfId="0" applyNumberFormat="1" applyFont="1" applyFill="1" applyBorder="1" applyAlignment="1">
      <alignment vertical="center"/>
    </xf>
    <xf numFmtId="178" fontId="6" fillId="3" borderId="21" xfId="0" applyNumberFormat="1" applyFont="1" applyFill="1" applyBorder="1" applyAlignment="1">
      <alignment vertical="center"/>
    </xf>
    <xf numFmtId="178" fontId="13" fillId="3" borderId="5" xfId="0" applyNumberFormat="1" applyFont="1" applyFill="1" applyBorder="1" applyAlignment="1">
      <alignment vertical="center"/>
    </xf>
    <xf numFmtId="178" fontId="6" fillId="3"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4" borderId="5" xfId="0" applyNumberFormat="1" applyFont="1" applyFill="1" applyBorder="1" applyAlignment="1">
      <alignment vertical="center"/>
    </xf>
    <xf numFmtId="178" fontId="6" fillId="4" borderId="9" xfId="0" applyNumberFormat="1" applyFont="1" applyFill="1" applyBorder="1">
      <alignment vertical="center"/>
    </xf>
    <xf numFmtId="178" fontId="6" fillId="4" borderId="10" xfId="0" applyNumberFormat="1" applyFont="1" applyFill="1" applyBorder="1" applyAlignment="1">
      <alignment horizontal="right" vertical="center"/>
    </xf>
    <xf numFmtId="178" fontId="6" fillId="4" borderId="10" xfId="0" applyNumberFormat="1" applyFont="1" applyFill="1" applyBorder="1" applyAlignment="1">
      <alignment vertical="center"/>
    </xf>
    <xf numFmtId="178" fontId="6" fillId="4" borderId="27"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178" fontId="6" fillId="4" borderId="5" xfId="0" applyNumberFormat="1" applyFont="1" applyFill="1" applyBorder="1" applyAlignment="1">
      <alignment vertical="center"/>
    </xf>
    <xf numFmtId="178" fontId="6" fillId="4" borderId="9" xfId="0" applyNumberFormat="1" applyFont="1" applyFill="1" applyBorder="1">
      <alignment vertical="center"/>
    </xf>
    <xf numFmtId="178" fontId="6" fillId="4" borderId="10" xfId="0" applyNumberFormat="1" applyFont="1" applyFill="1" applyBorder="1" applyAlignment="1">
      <alignment horizontal="right" vertical="center"/>
    </xf>
    <xf numFmtId="178" fontId="6" fillId="4" borderId="10" xfId="0" applyNumberFormat="1" applyFont="1" applyFill="1" applyBorder="1" applyAlignment="1">
      <alignment vertical="center"/>
    </xf>
    <xf numFmtId="178" fontId="6" fillId="4" borderId="27" xfId="0" applyNumberFormat="1" applyFont="1" applyFill="1" applyBorder="1" applyAlignment="1">
      <alignment vertical="center"/>
    </xf>
    <xf numFmtId="180" fontId="6"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7" fontId="6" fillId="0" borderId="5" xfId="0" applyNumberFormat="1" applyFont="1" applyFill="1" applyBorder="1" applyAlignment="1">
      <alignment vertical="center" wrapText="1"/>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8" fontId="0" fillId="0" borderId="0" xfId="0" applyNumberFormat="1" applyFont="1" applyBorder="1" applyAlignment="1">
      <alignment vertical="center" wrapText="1"/>
    </xf>
    <xf numFmtId="176" fontId="0" fillId="0" borderId="0" xfId="0" applyNumberFormat="1" applyFont="1" applyBorder="1" applyAlignment="1">
      <alignment horizontal="center" vertical="center"/>
    </xf>
    <xf numFmtId="178" fontId="11" fillId="0" borderId="0" xfId="0" applyNumberFormat="1" applyFont="1" applyFill="1" applyBorder="1">
      <alignment vertical="center"/>
    </xf>
    <xf numFmtId="184" fontId="22" fillId="0" borderId="0" xfId="0" applyNumberFormat="1" applyFont="1" applyBorder="1" applyAlignment="1">
      <alignment horizontal="left" vertical="center"/>
    </xf>
    <xf numFmtId="185" fontId="22" fillId="0" borderId="0" xfId="0" applyNumberFormat="1" applyFont="1" applyBorder="1" applyAlignment="1">
      <alignment horizontal="left"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right" vertical="center"/>
    </xf>
    <xf numFmtId="0" fontId="0" fillId="0" borderId="5" xfId="0" applyBorder="1" applyAlignment="1">
      <alignment vertical="center" wrapText="1"/>
    </xf>
    <xf numFmtId="0" fontId="18" fillId="0" borderId="0" xfId="0" applyFont="1" applyBorder="1" applyAlignment="1">
      <alignment horizontal="center" vertical="center"/>
    </xf>
    <xf numFmtId="0" fontId="14" fillId="0" borderId="39" xfId="0" applyFont="1" applyBorder="1" applyAlignment="1">
      <alignment horizontal="center" vertical="center"/>
    </xf>
    <xf numFmtId="0" fontId="14" fillId="0" borderId="2" xfId="0" applyFont="1" applyBorder="1" applyAlignment="1">
      <alignment horizontal="center" vertical="center"/>
    </xf>
    <xf numFmtId="0" fontId="14" fillId="0" borderId="40"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xf numFmtId="178" fontId="13" fillId="3" borderId="21" xfId="0" applyNumberFormat="1" applyFont="1" applyFill="1" applyBorder="1" applyAlignment="1">
      <alignment horizontal="center" vertical="center" wrapText="1"/>
    </xf>
    <xf numFmtId="178" fontId="13" fillId="3" borderId="0" xfId="0" applyNumberFormat="1" applyFont="1" applyFill="1" applyBorder="1" applyAlignment="1">
      <alignment horizontal="center" vertical="center" wrapText="1"/>
    </xf>
    <xf numFmtId="178" fontId="13" fillId="3" borderId="7"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0C0C0"/>
      <color rgb="FFFF66FF"/>
      <color rgb="FF0000FF"/>
      <color rgb="FF0033CC"/>
      <color rgb="FF0066FF"/>
      <color rgb="FF008000"/>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v>有利子負債（interest-bearing debt）</c:v>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dLbls>
          <c:cat>
            <c:strRef>
              <c:f>有利子負債EBITDA倍率の推移!$E$35:$O$35</c:f>
              <c:strCache>
                <c:ptCount val="11"/>
                <c:pt idx="0">
                  <c:v>2007/3</c:v>
                </c:pt>
                <c:pt idx="1">
                  <c:v>2008/3</c:v>
                </c:pt>
                <c:pt idx="2">
                  <c:v>2009/3</c:v>
                </c:pt>
                <c:pt idx="3">
                  <c:v>2010/3</c:v>
                </c:pt>
                <c:pt idx="4">
                  <c:v>2011/3</c:v>
                </c:pt>
                <c:pt idx="5">
                  <c:v>2012/3</c:v>
                </c:pt>
                <c:pt idx="6">
                  <c:v>2013/3</c:v>
                </c:pt>
                <c:pt idx="7">
                  <c:v>2014/3</c:v>
                </c:pt>
                <c:pt idx="8">
                  <c:v>2015/3</c:v>
                </c:pt>
                <c:pt idx="9">
                  <c:v>2016/3</c:v>
                </c:pt>
                <c:pt idx="10">
                  <c:v>2017/3</c:v>
                </c:pt>
              </c:strCache>
            </c:strRef>
          </c:cat>
          <c:val>
            <c:numRef>
              <c:f>有利子負債EBITDA倍率の推移!$E$36:$O$36</c:f>
              <c:numCache>
                <c:formatCode>#,##0;"△ "#,##0</c:formatCode>
                <c:ptCount val="11"/>
                <c:pt idx="0">
                  <c:v>1209381</c:v>
                </c:pt>
                <c:pt idx="1">
                  <c:v>1271100</c:v>
                </c:pt>
                <c:pt idx="2">
                  <c:v>1275620</c:v>
                </c:pt>
                <c:pt idx="3">
                  <c:v>1282583</c:v>
                </c:pt>
                <c:pt idx="4">
                  <c:v>1251665</c:v>
                </c:pt>
                <c:pt idx="5">
                  <c:v>1183647</c:v>
                </c:pt>
                <c:pt idx="6">
                  <c:v>1126633</c:v>
                </c:pt>
                <c:pt idx="7">
                  <c:v>1032307</c:v>
                </c:pt>
                <c:pt idx="8">
                  <c:v>955828</c:v>
                </c:pt>
                <c:pt idx="9">
                  <c:v>916570</c:v>
                </c:pt>
                <c:pt idx="10">
                  <c:v>899523</c:v>
                </c:pt>
              </c:numCache>
            </c:numRef>
          </c:val>
        </c:ser>
        <c:dLbls>
          <c:showLegendKey val="0"/>
          <c:showVal val="1"/>
          <c:showCatName val="0"/>
          <c:showSerName val="0"/>
          <c:showPercent val="0"/>
          <c:showBubbleSize val="0"/>
        </c:dLbls>
        <c:gapWidth val="150"/>
        <c:axId val="50694016"/>
        <c:axId val="50606848"/>
      </c:barChart>
      <c:lineChart>
        <c:grouping val="standard"/>
        <c:varyColors val="0"/>
        <c:ser>
          <c:idx val="0"/>
          <c:order val="1"/>
          <c:tx>
            <c:v>有利子負債/EBITDA倍率（interest-bearing debt/EBITDA）</c:v>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dLbl>
            <c:dLbl>
              <c:idx val="1"/>
              <c:layout>
                <c:manualLayout>
                  <c:x val="-1.8040713138282465E-2"/>
                  <c:y val="-4.2706140557260699E-2"/>
                </c:manualLayout>
              </c:layout>
              <c:dLblPos val="r"/>
              <c:showLegendKey val="0"/>
              <c:showVal val="1"/>
              <c:showCatName val="0"/>
              <c:showSerName val="0"/>
              <c:showPercent val="0"/>
              <c:showBubbleSize val="0"/>
            </c:dLbl>
            <c:dLbl>
              <c:idx val="2"/>
              <c:layout>
                <c:manualLayout>
                  <c:x val="-1.8040713138282465E-2"/>
                  <c:y val="-5.6800576384739475E-2"/>
                </c:manualLayout>
              </c:layout>
              <c:dLblPos val="r"/>
              <c:showLegendKey val="0"/>
              <c:showVal val="1"/>
              <c:showCatName val="0"/>
              <c:showSerName val="0"/>
              <c:showPercent val="0"/>
              <c:showBubbleSize val="0"/>
            </c:dLbl>
            <c:dLbl>
              <c:idx val="3"/>
              <c:layout>
                <c:manualLayout>
                  <c:x val="-1.8040713138282465E-2"/>
                  <c:y val="-5.961946355023523E-2"/>
                </c:manualLayout>
              </c:layout>
              <c:dLblPos val="r"/>
              <c:showLegendKey val="0"/>
              <c:showVal val="1"/>
              <c:showCatName val="0"/>
              <c:showSerName val="0"/>
              <c:showPercent val="0"/>
              <c:showBubbleSize val="0"/>
            </c:dLbl>
            <c:dLbl>
              <c:idx val="4"/>
              <c:layout>
                <c:manualLayout>
                  <c:x val="-1.8040713138282465E-2"/>
                  <c:y val="-3.1430591895277679E-2"/>
                </c:manualLayout>
              </c:layout>
              <c:dLblPos val="r"/>
              <c:showLegendKey val="0"/>
              <c:showVal val="1"/>
              <c:showCatName val="0"/>
              <c:showSerName val="0"/>
              <c:showPercent val="0"/>
              <c:showBubbleSize val="0"/>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有利子負債EBITDA倍率の推移!$E$35:$O$35</c:f>
              <c:strCache>
                <c:ptCount val="11"/>
                <c:pt idx="0">
                  <c:v>2007/3</c:v>
                </c:pt>
                <c:pt idx="1">
                  <c:v>2008/3</c:v>
                </c:pt>
                <c:pt idx="2">
                  <c:v>2009/3</c:v>
                </c:pt>
                <c:pt idx="3">
                  <c:v>2010/3</c:v>
                </c:pt>
                <c:pt idx="4">
                  <c:v>2011/3</c:v>
                </c:pt>
                <c:pt idx="5">
                  <c:v>2012/3</c:v>
                </c:pt>
                <c:pt idx="6">
                  <c:v>2013/3</c:v>
                </c:pt>
                <c:pt idx="7">
                  <c:v>2014/3</c:v>
                </c:pt>
                <c:pt idx="8">
                  <c:v>2015/3</c:v>
                </c:pt>
                <c:pt idx="9">
                  <c:v>2016/3</c:v>
                </c:pt>
                <c:pt idx="10">
                  <c:v>2017/3</c:v>
                </c:pt>
              </c:strCache>
            </c:strRef>
          </c:cat>
          <c:val>
            <c:numRef>
              <c:f>有利子負債EBITDA倍率の推移!$E$38:$O$38</c:f>
              <c:numCache>
                <c:formatCode>#,##0.0;"△ "#,##0.0</c:formatCode>
                <c:ptCount val="11"/>
                <c:pt idx="0">
                  <c:v>8.2551604095563142</c:v>
                </c:pt>
                <c:pt idx="1">
                  <c:v>8.7541322314049594</c:v>
                </c:pt>
                <c:pt idx="2">
                  <c:v>9.4280857354028083</c:v>
                </c:pt>
                <c:pt idx="3">
                  <c:v>9.6290015015015022</c:v>
                </c:pt>
                <c:pt idx="4">
                  <c:v>9.8478756884343035</c:v>
                </c:pt>
                <c:pt idx="5">
                  <c:v>8.8662696629213489</c:v>
                </c:pt>
                <c:pt idx="6">
                  <c:v>7.7645279117849757</c:v>
                </c:pt>
                <c:pt idx="7">
                  <c:v>6.9189477211796246</c:v>
                </c:pt>
                <c:pt idx="8">
                  <c:v>6.3679413724183878</c:v>
                </c:pt>
                <c:pt idx="9">
                  <c:v>5.504924924924925</c:v>
                </c:pt>
                <c:pt idx="10">
                  <c:v>5.6</c:v>
                </c:pt>
              </c:numCache>
            </c:numRef>
          </c:val>
          <c:smooth val="0"/>
        </c:ser>
        <c:dLbls>
          <c:showLegendKey val="0"/>
          <c:showVal val="1"/>
          <c:showCatName val="0"/>
          <c:showSerName val="0"/>
          <c:showPercent val="0"/>
          <c:showBubbleSize val="0"/>
        </c:dLbls>
        <c:marker val="1"/>
        <c:smooth val="0"/>
        <c:axId val="50608768"/>
        <c:axId val="50626944"/>
      </c:lineChart>
      <c:catAx>
        <c:axId val="50694016"/>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0606848"/>
        <c:crosses val="autoZero"/>
        <c:auto val="0"/>
        <c:lblAlgn val="ctr"/>
        <c:lblOffset val="100"/>
        <c:tickLblSkip val="1"/>
        <c:tickMarkSkip val="1"/>
        <c:noMultiLvlLbl val="0"/>
      </c:catAx>
      <c:valAx>
        <c:axId val="50606848"/>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0694016"/>
        <c:crosses val="autoZero"/>
        <c:crossBetween val="between"/>
        <c:majorUnit val="200000"/>
      </c:valAx>
      <c:catAx>
        <c:axId val="50608768"/>
        <c:scaling>
          <c:orientation val="minMax"/>
        </c:scaling>
        <c:delete val="1"/>
        <c:axPos val="b"/>
        <c:majorTickMark val="out"/>
        <c:minorTickMark val="none"/>
        <c:tickLblPos val="nextTo"/>
        <c:crossAx val="50626944"/>
        <c:crosses val="autoZero"/>
        <c:auto val="0"/>
        <c:lblAlgn val="ctr"/>
        <c:lblOffset val="100"/>
        <c:noMultiLvlLbl val="0"/>
      </c:catAx>
      <c:valAx>
        <c:axId val="50626944"/>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0608768"/>
        <c:crosses val="max"/>
        <c:crossBetween val="between"/>
      </c:valAx>
      <c:spPr>
        <a:solidFill>
          <a:srgbClr val="FFFFFF"/>
        </a:solidFill>
        <a:ln w="12700">
          <a:solidFill>
            <a:srgbClr val="808080"/>
          </a:solidFill>
          <a:prstDash val="solid"/>
        </a:ln>
      </c:spPr>
    </c:plotArea>
    <c:legend>
      <c:legendPos val="r"/>
      <c:layout>
        <c:manualLayout>
          <c:xMode val="edge"/>
          <c:yMode val="edge"/>
          <c:x val="0.16304347826086957"/>
          <c:y val="1.9718336980547122E-2"/>
          <c:w val="0.41889632107023411"/>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鉄道輸送人員の推移!$F$32:$AF$32</c:f>
              <c:numCache>
                <c:formatCode>#,##0;"△ "#,##0</c:formatCode>
                <c:ptCount val="27"/>
                <c:pt idx="0">
                  <c:v>806803</c:v>
                </c:pt>
                <c:pt idx="1">
                  <c:v>814587</c:v>
                </c:pt>
                <c:pt idx="2">
                  <c:v>795581</c:v>
                </c:pt>
                <c:pt idx="3">
                  <c:v>789368</c:v>
                </c:pt>
                <c:pt idx="4">
                  <c:v>758494</c:v>
                </c:pt>
                <c:pt idx="5">
                  <c:v>729965</c:v>
                </c:pt>
                <c:pt idx="6">
                  <c:v>740069</c:v>
                </c:pt>
                <c:pt idx="7">
                  <c:v>710397</c:v>
                </c:pt>
                <c:pt idx="8">
                  <c:v>690640</c:v>
                </c:pt>
                <c:pt idx="9">
                  <c:v>677620</c:v>
                </c:pt>
                <c:pt idx="10" formatCode="#,##0_ ">
                  <c:v>667008</c:v>
                </c:pt>
                <c:pt idx="11" formatCode="#,##0_ ">
                  <c:v>657942</c:v>
                </c:pt>
                <c:pt idx="12" formatCode="#,##0_ ">
                  <c:v>642923</c:v>
                </c:pt>
                <c:pt idx="13" formatCode="#,##0_ ">
                  <c:v>636914</c:v>
                </c:pt>
                <c:pt idx="14" formatCode="#,##0_ ">
                  <c:v>622928</c:v>
                </c:pt>
                <c:pt idx="15" formatCode="#,##0_ ">
                  <c:v>627368</c:v>
                </c:pt>
                <c:pt idx="16" formatCode="#,##0_ ">
                  <c:v>618877</c:v>
                </c:pt>
                <c:pt idx="17" formatCode="#,##0_ ">
                  <c:v>618373</c:v>
                </c:pt>
                <c:pt idx="18" formatCode="#,##0_ ">
                  <c:v>618585</c:v>
                </c:pt>
                <c:pt idx="19" formatCode="#,##0_ ">
                  <c:v>605963</c:v>
                </c:pt>
                <c:pt idx="20" formatCode="General">
                  <c:v>603233</c:v>
                </c:pt>
                <c:pt idx="21" formatCode="General">
                  <c:v>608632</c:v>
                </c:pt>
                <c:pt idx="22" formatCode="General">
                  <c:v>615324</c:v>
                </c:pt>
                <c:pt idx="23" formatCode="General">
                  <c:v>629125</c:v>
                </c:pt>
                <c:pt idx="24" formatCode="General">
                  <c:v>627536</c:v>
                </c:pt>
                <c:pt idx="25" formatCode="General">
                  <c:v>644564</c:v>
                </c:pt>
                <c:pt idx="26" formatCode="General">
                  <c:v>647369</c:v>
                </c:pt>
              </c:numCache>
            </c:numRef>
          </c:val>
          <c:smooth val="0"/>
        </c:ser>
        <c:ser>
          <c:idx val="1"/>
          <c:order val="1"/>
          <c:tx>
            <c:v>定期外（non-commuter）</c:v>
          </c:tx>
          <c:spPr>
            <a:ln w="38100">
              <a:solidFill>
                <a:srgbClr val="0000FF"/>
              </a:solidFill>
              <a:prstDash val="lgDash"/>
            </a:ln>
          </c:spPr>
          <c:marker>
            <c:symbol val="square"/>
            <c:size val="6"/>
            <c:spPr>
              <a:solidFill>
                <a:srgbClr val="0000FF"/>
              </a:solidFill>
              <a:ln>
                <a:solidFill>
                  <a:srgbClr val="0000FF"/>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鉄道輸送人員の推移!$F$34:$AF$34</c:f>
              <c:numCache>
                <c:formatCode>#,##0;"△ "#,##0</c:formatCode>
                <c:ptCount val="27"/>
                <c:pt idx="0">
                  <c:v>310604</c:v>
                </c:pt>
                <c:pt idx="1">
                  <c:v>312136</c:v>
                </c:pt>
                <c:pt idx="2">
                  <c:v>308632</c:v>
                </c:pt>
                <c:pt idx="3">
                  <c:v>311178</c:v>
                </c:pt>
                <c:pt idx="4">
                  <c:v>306812</c:v>
                </c:pt>
                <c:pt idx="5">
                  <c:v>301409</c:v>
                </c:pt>
                <c:pt idx="6">
                  <c:v>313334</c:v>
                </c:pt>
                <c:pt idx="7">
                  <c:v>300847</c:v>
                </c:pt>
                <c:pt idx="8">
                  <c:v>296292</c:v>
                </c:pt>
                <c:pt idx="9">
                  <c:v>297268</c:v>
                </c:pt>
                <c:pt idx="10" formatCode="#,##0_ ">
                  <c:v>297254</c:v>
                </c:pt>
                <c:pt idx="11" formatCode="#,##0_ ">
                  <c:v>297337</c:v>
                </c:pt>
                <c:pt idx="12" formatCode="#,##0_ ">
                  <c:v>292640</c:v>
                </c:pt>
                <c:pt idx="13" formatCode="#,##0_ ">
                  <c:v>291840</c:v>
                </c:pt>
                <c:pt idx="14" formatCode="#,##0_ ">
                  <c:v>286130</c:v>
                </c:pt>
                <c:pt idx="15" formatCode="#,##0_ ">
                  <c:v>300080</c:v>
                </c:pt>
                <c:pt idx="16" formatCode="#,##0_ ">
                  <c:v>300541</c:v>
                </c:pt>
                <c:pt idx="17" formatCode="#,##0_ ">
                  <c:v>301123</c:v>
                </c:pt>
                <c:pt idx="18" formatCode="#,##0_ ">
                  <c:v>302030</c:v>
                </c:pt>
                <c:pt idx="19" formatCode="#,##0_ ">
                  <c:v>295522</c:v>
                </c:pt>
                <c:pt idx="20" formatCode="General">
                  <c:v>306481</c:v>
                </c:pt>
                <c:pt idx="21" formatCode="General">
                  <c:v>306349</c:v>
                </c:pt>
                <c:pt idx="22" formatCode="General">
                  <c:v>308716</c:v>
                </c:pt>
                <c:pt idx="23" formatCode="General">
                  <c:v>313241</c:v>
                </c:pt>
                <c:pt idx="24" formatCode="General">
                  <c:v>308843</c:v>
                </c:pt>
                <c:pt idx="25" formatCode="General">
                  <c:v>319023</c:v>
                </c:pt>
                <c:pt idx="26" formatCode="General">
                  <c:v>318064</c:v>
                </c:pt>
              </c:numCache>
            </c:numRef>
          </c:val>
          <c:smooth val="0"/>
        </c:ser>
        <c:ser>
          <c:idx val="2"/>
          <c:order val="2"/>
          <c:tx>
            <c:v>定期（commuter）</c:v>
          </c:tx>
          <c:spPr>
            <a:ln w="38100">
              <a:solidFill>
                <a:srgbClr val="FF0000"/>
              </a:solidFill>
              <a:prstDash val="lgDash"/>
            </a:ln>
          </c:spPr>
          <c:marker>
            <c:symbol val="triangle"/>
            <c:size val="6"/>
            <c:spPr>
              <a:solidFill>
                <a:srgbClr val="FF0000"/>
              </a:solidFill>
              <a:ln>
                <a:solidFill>
                  <a:srgbClr val="FF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鉄道輸送人員の推移!$F$35:$AF$35</c:f>
              <c:numCache>
                <c:formatCode>#,##0;"△ "#,##0</c:formatCode>
                <c:ptCount val="27"/>
                <c:pt idx="0">
                  <c:v>496198</c:v>
                </c:pt>
                <c:pt idx="1">
                  <c:v>502451</c:v>
                </c:pt>
                <c:pt idx="2">
                  <c:v>486949</c:v>
                </c:pt>
                <c:pt idx="3">
                  <c:v>478190</c:v>
                </c:pt>
                <c:pt idx="4">
                  <c:v>451682</c:v>
                </c:pt>
                <c:pt idx="5">
                  <c:v>428555</c:v>
                </c:pt>
                <c:pt idx="6">
                  <c:v>426735</c:v>
                </c:pt>
                <c:pt idx="7">
                  <c:v>409549</c:v>
                </c:pt>
                <c:pt idx="8">
                  <c:v>394348</c:v>
                </c:pt>
                <c:pt idx="9">
                  <c:v>380352</c:v>
                </c:pt>
                <c:pt idx="10" formatCode="#,##0_ ">
                  <c:v>369754</c:v>
                </c:pt>
                <c:pt idx="11" formatCode="#,##0_ ">
                  <c:v>360605</c:v>
                </c:pt>
                <c:pt idx="12" formatCode="#,##0_ ">
                  <c:v>350282</c:v>
                </c:pt>
                <c:pt idx="13" formatCode="#,##0_ ">
                  <c:v>345073</c:v>
                </c:pt>
                <c:pt idx="14" formatCode="#,##0_ ">
                  <c:v>336797</c:v>
                </c:pt>
                <c:pt idx="15" formatCode="#,##0_ ">
                  <c:v>327287</c:v>
                </c:pt>
                <c:pt idx="16" formatCode="#,##0_ ">
                  <c:v>318335</c:v>
                </c:pt>
                <c:pt idx="17" formatCode="#,##0_ ">
                  <c:v>317250</c:v>
                </c:pt>
                <c:pt idx="18" formatCode="#,##0_ ">
                  <c:v>316554</c:v>
                </c:pt>
                <c:pt idx="19" formatCode="#,##0_ ">
                  <c:v>310441</c:v>
                </c:pt>
                <c:pt idx="20" formatCode="General">
                  <c:v>296751</c:v>
                </c:pt>
                <c:pt idx="21" formatCode="General">
                  <c:v>302282</c:v>
                </c:pt>
                <c:pt idx="22" formatCode="General">
                  <c:v>306607</c:v>
                </c:pt>
                <c:pt idx="23" formatCode="General">
                  <c:v>315884</c:v>
                </c:pt>
                <c:pt idx="24" formatCode="General">
                  <c:v>318692</c:v>
                </c:pt>
                <c:pt idx="25" formatCode="General">
                  <c:v>325541</c:v>
                </c:pt>
                <c:pt idx="26" formatCode="General">
                  <c:v>329305</c:v>
                </c:pt>
              </c:numCache>
            </c:numRef>
          </c:val>
          <c:smooth val="0"/>
        </c:ser>
        <c:dLbls>
          <c:showLegendKey val="0"/>
          <c:showVal val="0"/>
          <c:showCatName val="0"/>
          <c:showSerName val="0"/>
          <c:showPercent val="0"/>
          <c:showBubbleSize val="0"/>
        </c:dLbls>
        <c:marker val="1"/>
        <c:smooth val="0"/>
        <c:axId val="99264000"/>
        <c:axId val="99265920"/>
      </c:lineChart>
      <c:catAx>
        <c:axId val="99264000"/>
        <c:scaling>
          <c:orientation val="minMax"/>
        </c:scaling>
        <c:delete val="0"/>
        <c:axPos val="b"/>
        <c:numFmt formatCode="#,##0;&quot;△ &quot;#,##0"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265920"/>
        <c:crosses val="autoZero"/>
        <c:auto val="1"/>
        <c:lblAlgn val="ctr"/>
        <c:lblOffset val="100"/>
        <c:tickLblSkip val="1"/>
        <c:tickMarkSkip val="1"/>
        <c:noMultiLvlLbl val="0"/>
      </c:catAx>
      <c:valAx>
        <c:axId val="99265920"/>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9264000"/>
        <c:crosses val="autoZero"/>
        <c:crossBetween val="between"/>
      </c:valAx>
      <c:spPr>
        <a:solidFill>
          <a:srgbClr val="FFFFFF"/>
        </a:solidFill>
        <a:ln w="12700">
          <a:solidFill>
            <a:srgbClr val="808080"/>
          </a:solidFill>
          <a:prstDash val="solid"/>
        </a:ln>
      </c:spPr>
    </c:plotArea>
    <c:legend>
      <c:legendPos val="r"/>
      <c:layout>
        <c:manualLayout>
          <c:xMode val="edge"/>
          <c:yMode val="edge"/>
          <c:x val="0.65234001910219674"/>
          <c:y val="9.5056072536387495E-2"/>
          <c:w val="0.33190066857688633"/>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8917419144824974"/>
          <c:y val="3.0660412667227882E-2"/>
        </c:manualLayout>
      </c:layout>
      <c:overlay val="0"/>
      <c:spPr>
        <a:noFill/>
        <a:ln w="25400">
          <a:noFill/>
        </a:ln>
      </c:spPr>
    </c:title>
    <c:autoTitleDeleted val="0"/>
    <c:plotArea>
      <c:layout>
        <c:manualLayout>
          <c:layoutTarget val="inner"/>
          <c:xMode val="edge"/>
          <c:yMode val="edge"/>
          <c:x val="8.8319211181238838E-2"/>
          <c:y val="0.14622658348985607"/>
          <c:w val="0.88746562203083545"/>
          <c:h val="0.69575551821786352"/>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鉄道輸送人員の推移!$F$37:$AF$37</c:f>
              <c:numCache>
                <c:formatCode>#,##0;"△ "#,##0</c:formatCode>
                <c:ptCount val="27"/>
                <c:pt idx="0">
                  <c:v>246933</c:v>
                </c:pt>
                <c:pt idx="1">
                  <c:v>249003</c:v>
                </c:pt>
                <c:pt idx="2">
                  <c:v>246064</c:v>
                </c:pt>
                <c:pt idx="3">
                  <c:v>240075</c:v>
                </c:pt>
                <c:pt idx="4">
                  <c:v>229368</c:v>
                </c:pt>
                <c:pt idx="5">
                  <c:v>206292</c:v>
                </c:pt>
                <c:pt idx="6">
                  <c:v>214528</c:v>
                </c:pt>
                <c:pt idx="7">
                  <c:v>200386</c:v>
                </c:pt>
                <c:pt idx="8">
                  <c:v>194748</c:v>
                </c:pt>
                <c:pt idx="9">
                  <c:v>188914</c:v>
                </c:pt>
                <c:pt idx="10" formatCode="#,##0_ ">
                  <c:v>183129</c:v>
                </c:pt>
                <c:pt idx="11" formatCode="#,##0_ ">
                  <c:v>181196</c:v>
                </c:pt>
                <c:pt idx="12" formatCode="#,##0_ ">
                  <c:v>178538</c:v>
                </c:pt>
                <c:pt idx="13" formatCode="#,##0_ ">
                  <c:v>179094</c:v>
                </c:pt>
                <c:pt idx="14" formatCode="#,##0_ ">
                  <c:v>176990</c:v>
                </c:pt>
                <c:pt idx="15" formatCode="#,##0_ ">
                  <c:v>177808</c:v>
                </c:pt>
                <c:pt idx="16" formatCode="#,##0_ ">
                  <c:v>179871</c:v>
                </c:pt>
                <c:pt idx="17" formatCode="#,##0_ ">
                  <c:v>180906</c:v>
                </c:pt>
                <c:pt idx="18" formatCode="#,##0_ ">
                  <c:v>182997</c:v>
                </c:pt>
                <c:pt idx="19" formatCode="#,##0_ ">
                  <c:v>193620</c:v>
                </c:pt>
                <c:pt idx="20" formatCode="General">
                  <c:v>205202</c:v>
                </c:pt>
                <c:pt idx="21" formatCode="General">
                  <c:v>218560</c:v>
                </c:pt>
                <c:pt idx="22" formatCode="General">
                  <c:v>221133</c:v>
                </c:pt>
                <c:pt idx="23" formatCode="General">
                  <c:v>226004</c:v>
                </c:pt>
                <c:pt idx="24" formatCode="General">
                  <c:v>227203</c:v>
                </c:pt>
                <c:pt idx="25" formatCode="General">
                  <c:v>234226</c:v>
                </c:pt>
                <c:pt idx="26" formatCode="General">
                  <c:v>236766</c:v>
                </c:pt>
              </c:numCache>
            </c:numRef>
          </c:val>
          <c:smooth val="0"/>
        </c:ser>
        <c:ser>
          <c:idx val="1"/>
          <c:order val="1"/>
          <c:tx>
            <c:v>定期外（non-commuter）</c:v>
          </c:tx>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鉄道輸送人員の推移!$F$39:$AF$39</c:f>
              <c:numCache>
                <c:formatCode>#,##0;"△ "#,##0</c:formatCode>
                <c:ptCount val="27"/>
                <c:pt idx="0">
                  <c:v>102142</c:v>
                </c:pt>
                <c:pt idx="1">
                  <c:v>103079</c:v>
                </c:pt>
                <c:pt idx="2">
                  <c:v>103875</c:v>
                </c:pt>
                <c:pt idx="3">
                  <c:v>102213</c:v>
                </c:pt>
                <c:pt idx="4">
                  <c:v>100858</c:v>
                </c:pt>
                <c:pt idx="5">
                  <c:v>94724</c:v>
                </c:pt>
                <c:pt idx="6">
                  <c:v>99252</c:v>
                </c:pt>
                <c:pt idx="7">
                  <c:v>91923</c:v>
                </c:pt>
                <c:pt idx="8">
                  <c:v>90252</c:v>
                </c:pt>
                <c:pt idx="9">
                  <c:v>89679</c:v>
                </c:pt>
                <c:pt idx="10" formatCode="#,##0_ ">
                  <c:v>88327</c:v>
                </c:pt>
                <c:pt idx="11" formatCode="#,##0_ ">
                  <c:v>88805</c:v>
                </c:pt>
                <c:pt idx="12" formatCode="#,##0_ ">
                  <c:v>88249</c:v>
                </c:pt>
                <c:pt idx="13" formatCode="#,##0_ ">
                  <c:v>89618</c:v>
                </c:pt>
                <c:pt idx="14" formatCode="#,##0_ ">
                  <c:v>87803</c:v>
                </c:pt>
                <c:pt idx="15" formatCode="#,##0_ ">
                  <c:v>88678</c:v>
                </c:pt>
                <c:pt idx="16" formatCode="#,##0_ ">
                  <c:v>90643</c:v>
                </c:pt>
                <c:pt idx="17" formatCode="#,##0_ ">
                  <c:v>91188</c:v>
                </c:pt>
                <c:pt idx="18" formatCode="#,##0_ ">
                  <c:v>92492</c:v>
                </c:pt>
                <c:pt idx="19" formatCode="#,##0_ ">
                  <c:v>98735</c:v>
                </c:pt>
                <c:pt idx="20" formatCode="General">
                  <c:v>103991</c:v>
                </c:pt>
                <c:pt idx="21" formatCode="General">
                  <c:v>109284</c:v>
                </c:pt>
                <c:pt idx="22" formatCode="General">
                  <c:v>110385</c:v>
                </c:pt>
                <c:pt idx="23" formatCode="General">
                  <c:v>112360</c:v>
                </c:pt>
                <c:pt idx="24" formatCode="General">
                  <c:v>112000</c:v>
                </c:pt>
                <c:pt idx="25" formatCode="General">
                  <c:v>116440</c:v>
                </c:pt>
                <c:pt idx="26" formatCode="General">
                  <c:v>116998</c:v>
                </c:pt>
              </c:numCache>
            </c:numRef>
          </c:val>
          <c:smooth val="0"/>
        </c:ser>
        <c:ser>
          <c:idx val="2"/>
          <c:order val="2"/>
          <c:tx>
            <c:v>定期（commuter）</c:v>
          </c:tx>
          <c:cat>
            <c:strRef>
              <c:f>鉄道輸送人員の推移!$F$31:$AF$31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鉄道輸送人員の推移!$F$40:$AF$40</c:f>
              <c:numCache>
                <c:formatCode>#,##0;"△ "#,##0</c:formatCode>
                <c:ptCount val="27"/>
                <c:pt idx="0">
                  <c:v>144791</c:v>
                </c:pt>
                <c:pt idx="1">
                  <c:v>145924</c:v>
                </c:pt>
                <c:pt idx="2">
                  <c:v>142189</c:v>
                </c:pt>
                <c:pt idx="3">
                  <c:v>137862</c:v>
                </c:pt>
                <c:pt idx="4">
                  <c:v>128510</c:v>
                </c:pt>
                <c:pt idx="5">
                  <c:v>111568</c:v>
                </c:pt>
                <c:pt idx="6">
                  <c:v>115276</c:v>
                </c:pt>
                <c:pt idx="7">
                  <c:v>108463</c:v>
                </c:pt>
                <c:pt idx="8">
                  <c:v>104496</c:v>
                </c:pt>
                <c:pt idx="9">
                  <c:v>99235</c:v>
                </c:pt>
                <c:pt idx="10" formatCode="#,##0_ ">
                  <c:v>94802</c:v>
                </c:pt>
                <c:pt idx="11" formatCode="#,##0_ ">
                  <c:v>92391</c:v>
                </c:pt>
                <c:pt idx="12" formatCode="#,##0_ ">
                  <c:v>90289</c:v>
                </c:pt>
                <c:pt idx="13" formatCode="#,##0_ ">
                  <c:v>89476</c:v>
                </c:pt>
                <c:pt idx="14" formatCode="#,##0_ ">
                  <c:v>89187</c:v>
                </c:pt>
                <c:pt idx="15" formatCode="#,##0_ ">
                  <c:v>89130</c:v>
                </c:pt>
                <c:pt idx="16" formatCode="#,##0_ ">
                  <c:v>89228</c:v>
                </c:pt>
                <c:pt idx="17" formatCode="#,##0_ ">
                  <c:v>89718</c:v>
                </c:pt>
                <c:pt idx="18" formatCode="#,##0_ ">
                  <c:v>90505</c:v>
                </c:pt>
                <c:pt idx="19" formatCode="#,##0_ ">
                  <c:v>94884</c:v>
                </c:pt>
                <c:pt idx="20" formatCode="General">
                  <c:v>101211</c:v>
                </c:pt>
                <c:pt idx="21" formatCode="General">
                  <c:v>109275</c:v>
                </c:pt>
                <c:pt idx="22" formatCode="General">
                  <c:v>110748</c:v>
                </c:pt>
                <c:pt idx="23" formatCode="General">
                  <c:v>113644</c:v>
                </c:pt>
                <c:pt idx="24" formatCode="General">
                  <c:v>115203</c:v>
                </c:pt>
                <c:pt idx="25" formatCode="General">
                  <c:v>117786</c:v>
                </c:pt>
                <c:pt idx="26" formatCode="General">
                  <c:v>119768</c:v>
                </c:pt>
              </c:numCache>
            </c:numRef>
          </c:val>
          <c:smooth val="0"/>
        </c:ser>
        <c:dLbls>
          <c:showLegendKey val="0"/>
          <c:showVal val="0"/>
          <c:showCatName val="0"/>
          <c:showSerName val="0"/>
          <c:showPercent val="0"/>
          <c:showBubbleSize val="0"/>
        </c:dLbls>
        <c:marker val="1"/>
        <c:smooth val="0"/>
        <c:axId val="99563392"/>
        <c:axId val="99564928"/>
      </c:lineChart>
      <c:catAx>
        <c:axId val="9956339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564928"/>
        <c:crosses val="autoZero"/>
        <c:auto val="1"/>
        <c:lblAlgn val="ctr"/>
        <c:lblOffset val="100"/>
        <c:tickLblSkip val="1"/>
        <c:tickMarkSkip val="1"/>
        <c:noMultiLvlLbl val="0"/>
      </c:catAx>
      <c:valAx>
        <c:axId val="9956492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563392"/>
        <c:crosses val="autoZero"/>
        <c:crossBetween val="between"/>
      </c:valAx>
      <c:spPr>
        <a:solidFill>
          <a:srgbClr val="FFFFFF"/>
        </a:solidFill>
        <a:ln w="12700">
          <a:solidFill>
            <a:srgbClr val="808080"/>
          </a:solidFill>
          <a:prstDash val="solid"/>
        </a:ln>
      </c:spPr>
    </c:plotArea>
    <c:legend>
      <c:legendPos val="r"/>
      <c:layout>
        <c:manualLayout>
          <c:xMode val="edge"/>
          <c:yMode val="edge"/>
          <c:x val="0.67711390777007574"/>
          <c:y val="8.8035591295768878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31690140845070425"/>
          <c:y val="3.0952452921440013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v>合計（total）</c:v>
          </c:tx>
          <c:spPr>
            <a:ln w="38100">
              <a:solidFill>
                <a:srgbClr val="800000"/>
              </a:solidFill>
              <a:prstDash val="solid"/>
            </a:ln>
          </c:spPr>
          <c:marker>
            <c:symbol val="diamond"/>
            <c:size val="6"/>
            <c:spPr>
              <a:solidFill>
                <a:srgbClr val="800000"/>
              </a:solidFill>
              <a:ln>
                <a:solidFill>
                  <a:srgbClr val="800000"/>
                </a:solidFill>
                <a:prstDash val="solid"/>
              </a:ln>
            </c:spPr>
          </c:marker>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鉄道運輸収入の推移!$F$32:$AF$32</c:f>
              <c:numCache>
                <c:formatCode>#,##0;"△ "#,##0</c:formatCode>
                <c:ptCount val="27"/>
                <c:pt idx="0">
                  <c:v>87007</c:v>
                </c:pt>
                <c:pt idx="1">
                  <c:v>91300</c:v>
                </c:pt>
                <c:pt idx="2">
                  <c:v>99803</c:v>
                </c:pt>
                <c:pt idx="3">
                  <c:v>99651</c:v>
                </c:pt>
                <c:pt idx="4">
                  <c:v>96587</c:v>
                </c:pt>
                <c:pt idx="5">
                  <c:v>99356</c:v>
                </c:pt>
                <c:pt idx="6">
                  <c:v>108280</c:v>
                </c:pt>
                <c:pt idx="7">
                  <c:v>103758</c:v>
                </c:pt>
                <c:pt idx="8">
                  <c:v>101485</c:v>
                </c:pt>
                <c:pt idx="9">
                  <c:v>99311</c:v>
                </c:pt>
                <c:pt idx="10" formatCode="#,##0_ ">
                  <c:v>97172</c:v>
                </c:pt>
                <c:pt idx="11" formatCode="#,##0_ ">
                  <c:v>96327</c:v>
                </c:pt>
                <c:pt idx="12" formatCode="#,##0_ ">
                  <c:v>94067</c:v>
                </c:pt>
                <c:pt idx="13" formatCode="#,##0_ ">
                  <c:v>93243</c:v>
                </c:pt>
                <c:pt idx="14" formatCode="#,##0_ ">
                  <c:v>91312</c:v>
                </c:pt>
                <c:pt idx="15" formatCode="#,##0_ ">
                  <c:v>92467</c:v>
                </c:pt>
                <c:pt idx="16" formatCode="#,##0_ ">
                  <c:v>91813</c:v>
                </c:pt>
                <c:pt idx="17" formatCode="#,##0_ ">
                  <c:v>91932</c:v>
                </c:pt>
                <c:pt idx="18" formatCode="#,##0_ ">
                  <c:v>91967</c:v>
                </c:pt>
                <c:pt idx="19" formatCode="#,##0_ ">
                  <c:v>89708</c:v>
                </c:pt>
                <c:pt idx="20" formatCode="General">
                  <c:v>89485</c:v>
                </c:pt>
                <c:pt idx="21" formatCode="General">
                  <c:v>90191</c:v>
                </c:pt>
                <c:pt idx="22" formatCode="General">
                  <c:v>91141</c:v>
                </c:pt>
                <c:pt idx="23" formatCode="General">
                  <c:v>92929</c:v>
                </c:pt>
                <c:pt idx="24" formatCode="General">
                  <c:v>92459</c:v>
                </c:pt>
                <c:pt idx="25" formatCode="General">
                  <c:v>95192</c:v>
                </c:pt>
                <c:pt idx="26" formatCode="General">
                  <c:v>95348</c:v>
                </c:pt>
              </c:numCache>
            </c:numRef>
          </c:val>
          <c:smooth val="0"/>
        </c:ser>
        <c:ser>
          <c:idx val="1"/>
          <c:order val="1"/>
          <c:tx>
            <c:v>定期外（non-commuter）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鉄道運輸収入の推移!$F$34:$AF$34</c:f>
              <c:numCache>
                <c:formatCode>#,##0;"△ "#,##0</c:formatCode>
                <c:ptCount val="27"/>
                <c:pt idx="0">
                  <c:v>50904</c:v>
                </c:pt>
                <c:pt idx="1">
                  <c:v>53536</c:v>
                </c:pt>
                <c:pt idx="2">
                  <c:v>57735</c:v>
                </c:pt>
                <c:pt idx="3">
                  <c:v>58286</c:v>
                </c:pt>
                <c:pt idx="4">
                  <c:v>57472</c:v>
                </c:pt>
                <c:pt idx="5">
                  <c:v>59857</c:v>
                </c:pt>
                <c:pt idx="6">
                  <c:v>65690</c:v>
                </c:pt>
                <c:pt idx="7">
                  <c:v>62980</c:v>
                </c:pt>
                <c:pt idx="8">
                  <c:v>61983</c:v>
                </c:pt>
                <c:pt idx="9">
                  <c:v>61380</c:v>
                </c:pt>
                <c:pt idx="10" formatCode="#,##0_ ">
                  <c:v>60207</c:v>
                </c:pt>
                <c:pt idx="11" formatCode="#,##0_ ">
                  <c:v>60171</c:v>
                </c:pt>
                <c:pt idx="12" formatCode="#,##0_ ">
                  <c:v>58932</c:v>
                </c:pt>
                <c:pt idx="13" formatCode="#,##0_ ">
                  <c:v>58599</c:v>
                </c:pt>
                <c:pt idx="14" formatCode="#,##0_ ">
                  <c:v>57516</c:v>
                </c:pt>
                <c:pt idx="15" formatCode="#,##0_ ">
                  <c:v>59656</c:v>
                </c:pt>
                <c:pt idx="16" formatCode="#,##0_ ">
                  <c:v>59907</c:v>
                </c:pt>
                <c:pt idx="17" formatCode="#,##0_ ">
                  <c:v>60010</c:v>
                </c:pt>
                <c:pt idx="18" formatCode="#,##0_ ">
                  <c:v>60087</c:v>
                </c:pt>
                <c:pt idx="19" formatCode="#,##0_ ">
                  <c:v>58582</c:v>
                </c:pt>
                <c:pt idx="20" formatCode="General">
                  <c:v>60000</c:v>
                </c:pt>
                <c:pt idx="21" formatCode="General">
                  <c:v>60268</c:v>
                </c:pt>
                <c:pt idx="22" formatCode="General">
                  <c:v>60749</c:v>
                </c:pt>
                <c:pt idx="23" formatCode="General">
                  <c:v>61630</c:v>
                </c:pt>
                <c:pt idx="24" formatCode="General">
                  <c:v>60910</c:v>
                </c:pt>
                <c:pt idx="25" formatCode="General">
                  <c:v>62920</c:v>
                </c:pt>
                <c:pt idx="26" formatCode="General">
                  <c:v>62720</c:v>
                </c:pt>
              </c:numCache>
            </c:numRef>
          </c:val>
          <c:smooth val="0"/>
        </c:ser>
        <c:ser>
          <c:idx val="2"/>
          <c:order val="2"/>
          <c:tx>
            <c:v>定期（commuter）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鉄道運輸収入の推移!$F$35:$AF$35</c:f>
              <c:numCache>
                <c:formatCode>#,##0;"△ "#,##0</c:formatCode>
                <c:ptCount val="27"/>
                <c:pt idx="0">
                  <c:v>36102</c:v>
                </c:pt>
                <c:pt idx="1">
                  <c:v>37764</c:v>
                </c:pt>
                <c:pt idx="2">
                  <c:v>42068</c:v>
                </c:pt>
                <c:pt idx="3">
                  <c:v>41364</c:v>
                </c:pt>
                <c:pt idx="4">
                  <c:v>39115</c:v>
                </c:pt>
                <c:pt idx="5">
                  <c:v>39498</c:v>
                </c:pt>
                <c:pt idx="6">
                  <c:v>42590</c:v>
                </c:pt>
                <c:pt idx="7">
                  <c:v>40778</c:v>
                </c:pt>
                <c:pt idx="8">
                  <c:v>39502</c:v>
                </c:pt>
                <c:pt idx="9">
                  <c:v>37931</c:v>
                </c:pt>
                <c:pt idx="10" formatCode="#,##0_ ">
                  <c:v>36965</c:v>
                </c:pt>
                <c:pt idx="11" formatCode="#,##0_ ">
                  <c:v>36155</c:v>
                </c:pt>
                <c:pt idx="12" formatCode="#,##0_ ">
                  <c:v>35134</c:v>
                </c:pt>
                <c:pt idx="13" formatCode="#,##0_ ">
                  <c:v>34644</c:v>
                </c:pt>
                <c:pt idx="14" formatCode="#,##0_ ">
                  <c:v>33795</c:v>
                </c:pt>
                <c:pt idx="15" formatCode="#,##0_ ">
                  <c:v>32811</c:v>
                </c:pt>
                <c:pt idx="16" formatCode="#,##0_ ">
                  <c:v>31905</c:v>
                </c:pt>
                <c:pt idx="17" formatCode="#,##0_ ">
                  <c:v>31922</c:v>
                </c:pt>
                <c:pt idx="18" formatCode="#,##0_ ">
                  <c:v>31880</c:v>
                </c:pt>
                <c:pt idx="19" formatCode="#,##0_ ">
                  <c:v>31126</c:v>
                </c:pt>
                <c:pt idx="20" formatCode="General">
                  <c:v>29484</c:v>
                </c:pt>
                <c:pt idx="21" formatCode="General">
                  <c:v>29922</c:v>
                </c:pt>
                <c:pt idx="22" formatCode="General">
                  <c:v>30391</c:v>
                </c:pt>
                <c:pt idx="23" formatCode="General">
                  <c:v>31299</c:v>
                </c:pt>
                <c:pt idx="24" formatCode="General">
                  <c:v>31549</c:v>
                </c:pt>
                <c:pt idx="25" formatCode="General">
                  <c:v>32272</c:v>
                </c:pt>
                <c:pt idx="26" formatCode="General">
                  <c:v>32628</c:v>
                </c:pt>
              </c:numCache>
            </c:numRef>
          </c:val>
          <c:smooth val="0"/>
        </c:ser>
        <c:dLbls>
          <c:showLegendKey val="0"/>
          <c:showVal val="0"/>
          <c:showCatName val="0"/>
          <c:showSerName val="0"/>
          <c:showPercent val="0"/>
          <c:showBubbleSize val="0"/>
        </c:dLbls>
        <c:marker val="1"/>
        <c:smooth val="0"/>
        <c:axId val="100903168"/>
        <c:axId val="100909056"/>
      </c:lineChart>
      <c:catAx>
        <c:axId val="100903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00909056"/>
        <c:crosses val="autoZero"/>
        <c:auto val="1"/>
        <c:lblAlgn val="ctr"/>
        <c:lblOffset val="100"/>
        <c:tickLblSkip val="1"/>
        <c:tickMarkSkip val="1"/>
        <c:noMultiLvlLbl val="0"/>
      </c:catAx>
      <c:valAx>
        <c:axId val="100909056"/>
        <c:scaling>
          <c:orientation val="minMax"/>
        </c:scaling>
        <c:delete val="0"/>
        <c:axPos val="l"/>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00903168"/>
        <c:crosses val="autoZero"/>
        <c:crossBetween val="between"/>
      </c:valAx>
      <c:spPr>
        <a:solidFill>
          <a:srgbClr val="FFFFFF"/>
        </a:solidFill>
        <a:ln w="12700">
          <a:solidFill>
            <a:srgbClr val="808080"/>
          </a:solidFill>
          <a:prstDash val="solid"/>
        </a:ln>
      </c:spPr>
    </c:plotArea>
    <c:legend>
      <c:legendPos val="r"/>
      <c:layout>
        <c:manualLayout>
          <c:xMode val="edge"/>
          <c:yMode val="edge"/>
          <c:x val="0.72527454466673635"/>
          <c:y val="7.1447466921635569E-3"/>
          <c:w val="0.26695488721804517"/>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v>合計（total）</c:v>
          </c:tx>
          <c:spPr>
            <a:ln w="38100">
              <a:pattFill prst="pct75">
                <a:fgClr>
                  <a:srgbClr val="000000"/>
                </a:fgClr>
                <a:bgClr>
                  <a:srgbClr val="FFFFFF"/>
                </a:bgClr>
              </a:pattFill>
              <a:prstDash val="solid"/>
            </a:ln>
          </c:spPr>
          <c:marker>
            <c:symbol val="diamond"/>
            <c:size val="6"/>
            <c:spPr>
              <a:solidFill>
                <a:srgbClr val="000000"/>
              </a:solidFill>
              <a:ln>
                <a:solidFill>
                  <a:srgbClr val="000000"/>
                </a:solidFill>
                <a:prstDash val="solid"/>
              </a:ln>
            </c:spPr>
          </c:marker>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鉄道運輸収入の推移!$F$37:$AF$37</c:f>
              <c:numCache>
                <c:formatCode>#,##0;"△ "#,##0</c:formatCode>
                <c:ptCount val="27"/>
                <c:pt idx="0">
                  <c:v>24058</c:v>
                </c:pt>
                <c:pt idx="1">
                  <c:v>25259</c:v>
                </c:pt>
                <c:pt idx="2">
                  <c:v>28149</c:v>
                </c:pt>
                <c:pt idx="3">
                  <c:v>27763</c:v>
                </c:pt>
                <c:pt idx="4">
                  <c:v>26710</c:v>
                </c:pt>
                <c:pt idx="5">
                  <c:v>26067</c:v>
                </c:pt>
                <c:pt idx="6">
                  <c:v>29054</c:v>
                </c:pt>
                <c:pt idx="7">
                  <c:v>27193</c:v>
                </c:pt>
                <c:pt idx="8">
                  <c:v>26458</c:v>
                </c:pt>
                <c:pt idx="9">
                  <c:v>25871</c:v>
                </c:pt>
                <c:pt idx="10" formatCode="#,##0_ ">
                  <c:v>25195</c:v>
                </c:pt>
                <c:pt idx="11" formatCode="#,##0_ ">
                  <c:v>25018</c:v>
                </c:pt>
                <c:pt idx="12" formatCode="#,##0_ ">
                  <c:v>24643</c:v>
                </c:pt>
                <c:pt idx="13" formatCode="#,##0_ ">
                  <c:v>24786</c:v>
                </c:pt>
                <c:pt idx="14" formatCode="#,##0_ ">
                  <c:v>24266</c:v>
                </c:pt>
                <c:pt idx="15" formatCode="#,##0_ ">
                  <c:v>24422</c:v>
                </c:pt>
                <c:pt idx="16" formatCode="#,##0_ ">
                  <c:v>24710</c:v>
                </c:pt>
                <c:pt idx="17" formatCode="#,##0_ ">
                  <c:v>24878</c:v>
                </c:pt>
                <c:pt idx="18" formatCode="#,##0_ ">
                  <c:v>25230</c:v>
                </c:pt>
                <c:pt idx="19" formatCode="#,##0_ ">
                  <c:v>28038</c:v>
                </c:pt>
                <c:pt idx="20" formatCode="General">
                  <c:v>29025</c:v>
                </c:pt>
                <c:pt idx="21" formatCode="General">
                  <c:v>30045</c:v>
                </c:pt>
                <c:pt idx="22" formatCode="General">
                  <c:v>30410</c:v>
                </c:pt>
                <c:pt idx="23" formatCode="General">
                  <c:v>31269</c:v>
                </c:pt>
                <c:pt idx="24" formatCode="General">
                  <c:v>31394</c:v>
                </c:pt>
                <c:pt idx="25" formatCode="General">
                  <c:v>32407</c:v>
                </c:pt>
                <c:pt idx="26" formatCode="General">
                  <c:v>32699</c:v>
                </c:pt>
              </c:numCache>
            </c:numRef>
          </c:val>
          <c:smooth val="0"/>
        </c:ser>
        <c:ser>
          <c:idx val="1"/>
          <c:order val="1"/>
          <c:tx>
            <c:v>定期外（non-commuter）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鉄道運輸収入の推移!$F$39:$AF$39</c:f>
              <c:numCache>
                <c:formatCode>#,##0;"△ "#,##0</c:formatCode>
                <c:ptCount val="27"/>
                <c:pt idx="0">
                  <c:v>14213</c:v>
                </c:pt>
                <c:pt idx="1">
                  <c:v>14965</c:v>
                </c:pt>
                <c:pt idx="2">
                  <c:v>16520</c:v>
                </c:pt>
                <c:pt idx="3">
                  <c:v>16421</c:v>
                </c:pt>
                <c:pt idx="4">
                  <c:v>16350</c:v>
                </c:pt>
                <c:pt idx="5">
                  <c:v>16302</c:v>
                </c:pt>
                <c:pt idx="6">
                  <c:v>17867</c:v>
                </c:pt>
                <c:pt idx="7">
                  <c:v>16619</c:v>
                </c:pt>
                <c:pt idx="8">
                  <c:v>16247</c:v>
                </c:pt>
                <c:pt idx="9">
                  <c:v>16145</c:v>
                </c:pt>
                <c:pt idx="10" formatCode="#,##0_ ">
                  <c:v>15893</c:v>
                </c:pt>
                <c:pt idx="11" formatCode="#,##0_ ">
                  <c:v>15964</c:v>
                </c:pt>
                <c:pt idx="12" formatCode="#,##0_ ">
                  <c:v>15816</c:v>
                </c:pt>
                <c:pt idx="13" formatCode="#,##0_ ">
                  <c:v>16043</c:v>
                </c:pt>
                <c:pt idx="14" formatCode="#,##0_ ">
                  <c:v>15567</c:v>
                </c:pt>
                <c:pt idx="15" formatCode="#,##0_ ">
                  <c:v>15701</c:v>
                </c:pt>
                <c:pt idx="16" formatCode="#,##0_ ">
                  <c:v>16014</c:v>
                </c:pt>
                <c:pt idx="17" formatCode="#,##0_ ">
                  <c:v>16095</c:v>
                </c:pt>
                <c:pt idx="18" formatCode="#,##0_ ">
                  <c:v>16316</c:v>
                </c:pt>
                <c:pt idx="19" formatCode="#,##0_ ">
                  <c:v>18396</c:v>
                </c:pt>
                <c:pt idx="20" formatCode="General">
                  <c:v>18899</c:v>
                </c:pt>
                <c:pt idx="21" formatCode="General">
                  <c:v>19422</c:v>
                </c:pt>
                <c:pt idx="22" formatCode="General">
                  <c:v>19669</c:v>
                </c:pt>
                <c:pt idx="23" formatCode="General">
                  <c:v>20260</c:v>
                </c:pt>
                <c:pt idx="24" formatCode="General">
                  <c:v>20286</c:v>
                </c:pt>
                <c:pt idx="25" formatCode="General">
                  <c:v>21035</c:v>
                </c:pt>
                <c:pt idx="26" formatCode="General">
                  <c:v>21136</c:v>
                </c:pt>
              </c:numCache>
            </c:numRef>
          </c:val>
          <c:smooth val="0"/>
        </c:ser>
        <c:ser>
          <c:idx val="2"/>
          <c:order val="2"/>
          <c:tx>
            <c:v>定期（commuter）</c:v>
          </c:tx>
          <c:cat>
            <c:strRef>
              <c:f>鉄道運輸収入の推移!$F$31:$AF$31</c:f>
              <c:strCache>
                <c:ptCount val="27"/>
                <c:pt idx="0">
                  <c:v>1991/3</c:v>
                </c:pt>
                <c:pt idx="1">
                  <c:v>1992/3</c:v>
                </c:pt>
                <c:pt idx="2">
                  <c:v>1993/3</c:v>
                </c:pt>
                <c:pt idx="3">
                  <c:v>1994/3</c:v>
                </c:pt>
                <c:pt idx="4">
                  <c:v>1995/3</c:v>
                </c:pt>
                <c:pt idx="5">
                  <c:v>1996/3</c:v>
                </c:pt>
                <c:pt idx="6">
                  <c:v>1997/3</c:v>
                </c:pt>
                <c:pt idx="7">
                  <c:v>1998/3</c:v>
                </c:pt>
                <c:pt idx="8">
                  <c:v>1999/3</c:v>
                </c:pt>
                <c:pt idx="9">
                  <c:v>2000/3</c:v>
                </c:pt>
                <c:pt idx="10">
                  <c:v>2001/3</c:v>
                </c:pt>
                <c:pt idx="11">
                  <c:v>2002/3</c:v>
                </c:pt>
                <c:pt idx="12">
                  <c:v>2003/3</c:v>
                </c:pt>
                <c:pt idx="13">
                  <c:v>2004/3</c:v>
                </c:pt>
                <c:pt idx="14">
                  <c:v>2005/3</c:v>
                </c:pt>
                <c:pt idx="15">
                  <c:v>2006/3</c:v>
                </c:pt>
                <c:pt idx="16">
                  <c:v>2007/3</c:v>
                </c:pt>
                <c:pt idx="17">
                  <c:v>2008/3</c:v>
                </c:pt>
                <c:pt idx="18">
                  <c:v>2009/3</c:v>
                </c:pt>
                <c:pt idx="19">
                  <c:v>2010/3</c:v>
                </c:pt>
                <c:pt idx="20">
                  <c:v>2011/3</c:v>
                </c:pt>
                <c:pt idx="21">
                  <c:v>2012/3</c:v>
                </c:pt>
                <c:pt idx="22">
                  <c:v>2013/3</c:v>
                </c:pt>
                <c:pt idx="23">
                  <c:v>2014/3</c:v>
                </c:pt>
                <c:pt idx="24">
                  <c:v>2015/3</c:v>
                </c:pt>
                <c:pt idx="25">
                  <c:v>2016/3</c:v>
                </c:pt>
                <c:pt idx="26">
                  <c:v>2017/3</c:v>
                </c:pt>
              </c:strCache>
            </c:strRef>
          </c:cat>
          <c:val>
            <c:numRef>
              <c:f>鉄道運輸収入の推移!$F$40:$AF$40</c:f>
              <c:numCache>
                <c:formatCode>#,##0;"△ "#,##0</c:formatCode>
                <c:ptCount val="27"/>
                <c:pt idx="0">
                  <c:v>9845</c:v>
                </c:pt>
                <c:pt idx="1">
                  <c:v>10294</c:v>
                </c:pt>
                <c:pt idx="2">
                  <c:v>11629</c:v>
                </c:pt>
                <c:pt idx="3">
                  <c:v>11342</c:v>
                </c:pt>
                <c:pt idx="4">
                  <c:v>10359</c:v>
                </c:pt>
                <c:pt idx="5">
                  <c:v>9764</c:v>
                </c:pt>
                <c:pt idx="6">
                  <c:v>11186</c:v>
                </c:pt>
                <c:pt idx="7">
                  <c:v>10574</c:v>
                </c:pt>
                <c:pt idx="8">
                  <c:v>10211</c:v>
                </c:pt>
                <c:pt idx="9">
                  <c:v>9726</c:v>
                </c:pt>
                <c:pt idx="10" formatCode="#,##0_ ">
                  <c:v>9301</c:v>
                </c:pt>
                <c:pt idx="11" formatCode="#,##0_ ">
                  <c:v>9053</c:v>
                </c:pt>
                <c:pt idx="12" formatCode="#,##0_ ">
                  <c:v>8826</c:v>
                </c:pt>
                <c:pt idx="13" formatCode="#,##0_ ">
                  <c:v>8743</c:v>
                </c:pt>
                <c:pt idx="14" formatCode="#,##0_ ">
                  <c:v>8698</c:v>
                </c:pt>
                <c:pt idx="15" formatCode="#,##0_ ">
                  <c:v>8721</c:v>
                </c:pt>
                <c:pt idx="16" formatCode="#,##0_ ">
                  <c:v>8695</c:v>
                </c:pt>
                <c:pt idx="17" formatCode="#,##0_ ">
                  <c:v>8783</c:v>
                </c:pt>
                <c:pt idx="18" formatCode="#,##0_ ">
                  <c:v>8913</c:v>
                </c:pt>
                <c:pt idx="19" formatCode="#,##0_ ">
                  <c:v>9642</c:v>
                </c:pt>
                <c:pt idx="20" formatCode="General">
                  <c:v>10126</c:v>
                </c:pt>
                <c:pt idx="21" formatCode="General">
                  <c:v>10623</c:v>
                </c:pt>
                <c:pt idx="22" formatCode="General">
                  <c:v>10740</c:v>
                </c:pt>
                <c:pt idx="23" formatCode="General">
                  <c:v>11008</c:v>
                </c:pt>
                <c:pt idx="24" formatCode="General">
                  <c:v>11107</c:v>
                </c:pt>
                <c:pt idx="25" formatCode="General">
                  <c:v>11372</c:v>
                </c:pt>
                <c:pt idx="26" formatCode="General">
                  <c:v>11563</c:v>
                </c:pt>
              </c:numCache>
            </c:numRef>
          </c:val>
          <c:smooth val="0"/>
        </c:ser>
        <c:dLbls>
          <c:showLegendKey val="0"/>
          <c:showVal val="0"/>
          <c:showCatName val="0"/>
          <c:showSerName val="0"/>
          <c:showPercent val="0"/>
          <c:showBubbleSize val="0"/>
        </c:dLbls>
        <c:marker val="1"/>
        <c:smooth val="0"/>
        <c:axId val="102259328"/>
        <c:axId val="102261120"/>
      </c:lineChart>
      <c:catAx>
        <c:axId val="10225932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2261120"/>
        <c:crosses val="autoZero"/>
        <c:auto val="1"/>
        <c:lblAlgn val="ctr"/>
        <c:lblOffset val="100"/>
        <c:tickLblSkip val="1"/>
        <c:tickMarkSkip val="1"/>
        <c:noMultiLvlLbl val="0"/>
      </c:catAx>
      <c:valAx>
        <c:axId val="102261120"/>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2259328"/>
        <c:crosses val="autoZero"/>
        <c:crossBetween val="between"/>
      </c:valAx>
      <c:spPr>
        <a:solidFill>
          <a:srgbClr val="FFFFFF"/>
        </a:solidFill>
        <a:ln w="12700">
          <a:solidFill>
            <a:srgbClr val="808080"/>
          </a:solidFill>
          <a:prstDash val="solid"/>
        </a:ln>
      </c:spPr>
    </c:plotArea>
    <c:legend>
      <c:legendPos val="r"/>
      <c:layout>
        <c:manualLayout>
          <c:xMode val="edge"/>
          <c:yMode val="edge"/>
          <c:x val="0.73157205512177426"/>
          <c:y val="7.9382603698272425E-3"/>
          <c:w val="0.26054909260120984"/>
          <c:h val="0.1594774060885701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400050</xdr:colOff>
      <xdr:row>21</xdr:row>
      <xdr:rowOff>95250</xdr:rowOff>
    </xdr:from>
    <xdr:to>
      <xdr:col>13</xdr:col>
      <xdr:colOff>95250</xdr:colOff>
      <xdr:row>29</xdr:row>
      <xdr:rowOff>0</xdr:rowOff>
    </xdr:to>
    <xdr:sp macro="" textlink="">
      <xdr:nvSpPr>
        <xdr:cNvPr id="10244" name="Text Box 4"/>
        <xdr:cNvSpPr txBox="1">
          <a:spLocks noChangeArrowheads="1"/>
        </xdr:cNvSpPr>
      </xdr:nvSpPr>
      <xdr:spPr bwMode="auto">
        <a:xfrm>
          <a:off x="1301750" y="3930650"/>
          <a:ext cx="10350500" cy="1327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201</a:t>
          </a:r>
          <a:r>
            <a:rPr lang="en-US" altLang="ja-JP" sz="4800" b="1" i="1" u="none" strike="noStrike" baseline="0">
              <a:solidFill>
                <a:srgbClr val="000000"/>
              </a:solidFill>
              <a:latin typeface="Century"/>
            </a:rPr>
            <a:t>7</a:t>
          </a:r>
          <a:endParaRPr lang="ja-JP" altLang="en-US" sz="4800" b="1" i="1" u="none" strike="noStrike" baseline="0">
            <a:solidFill>
              <a:srgbClr val="000000"/>
            </a:solidFill>
            <a:latin typeface="Century"/>
          </a:endParaRP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12</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58</xdr:row>
      <xdr:rowOff>142875</xdr:rowOff>
    </xdr:from>
    <xdr:to>
      <xdr:col>25</xdr:col>
      <xdr:colOff>523875</xdr:colOff>
      <xdr:row>58</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46</xdr:row>
      <xdr:rowOff>123825</xdr:rowOff>
    </xdr:from>
    <xdr:to>
      <xdr:col>25</xdr:col>
      <xdr:colOff>523875</xdr:colOff>
      <xdr:row>58</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46</xdr:row>
      <xdr:rowOff>133350</xdr:rowOff>
    </xdr:from>
    <xdr:to>
      <xdr:col>25</xdr:col>
      <xdr:colOff>666750</xdr:colOff>
      <xdr:row>46</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xdr:row>
      <xdr:rowOff>47625</xdr:rowOff>
    </xdr:from>
    <xdr:to>
      <xdr:col>4</xdr:col>
      <xdr:colOff>3219450</xdr:colOff>
      <xdr:row>27</xdr:row>
      <xdr:rowOff>123825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12</xdr:col>
      <xdr:colOff>866775</xdr:colOff>
      <xdr:row>27</xdr:row>
      <xdr:rowOff>133350</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981075</xdr:colOff>
      <xdr:row>6</xdr:row>
      <xdr:rowOff>76200</xdr:rowOff>
    </xdr:from>
    <xdr:to>
      <xdr:col>4</xdr:col>
      <xdr:colOff>19050</xdr:colOff>
      <xdr:row>9</xdr:row>
      <xdr:rowOff>28575</xdr:rowOff>
    </xdr:to>
    <xdr:sp macro="" textlink="">
      <xdr:nvSpPr>
        <xdr:cNvPr id="65552" name="AutoShape 16"/>
        <xdr:cNvSpPr>
          <a:spLocks noChangeArrowheads="1"/>
        </xdr:cNvSpPr>
      </xdr:nvSpPr>
      <xdr:spPr bwMode="auto">
        <a:xfrm>
          <a:off x="1800225" y="1104900"/>
          <a:ext cx="2114550" cy="466725"/>
        </a:xfrm>
        <a:prstGeom prst="wedgeRectCallout">
          <a:avLst>
            <a:gd name="adj1" fmla="val -35813"/>
            <a:gd name="adj2" fmla="val 7653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6</xdr:col>
      <xdr:colOff>228600</xdr:colOff>
      <xdr:row>7</xdr:row>
      <xdr:rowOff>0</xdr:rowOff>
    </xdr:from>
    <xdr:to>
      <xdr:col>8</xdr:col>
      <xdr:colOff>838200</xdr:colOff>
      <xdr:row>9</xdr:row>
      <xdr:rowOff>123825</xdr:rowOff>
    </xdr:to>
    <xdr:sp macro="" textlink="">
      <xdr:nvSpPr>
        <xdr:cNvPr id="65553" name="AutoShape 17"/>
        <xdr:cNvSpPr>
          <a:spLocks noChangeArrowheads="1"/>
        </xdr:cNvSpPr>
      </xdr:nvSpPr>
      <xdr:spPr bwMode="auto">
        <a:xfrm>
          <a:off x="8724900" y="1200150"/>
          <a:ext cx="2381250" cy="466725"/>
        </a:xfrm>
        <a:prstGeom prst="wedgeRectCallout">
          <a:avLst>
            <a:gd name="adj1" fmla="val -29252"/>
            <a:gd name="adj2" fmla="val 1010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9</xdr:col>
      <xdr:colOff>333375</xdr:colOff>
      <xdr:row>10</xdr:row>
      <xdr:rowOff>76200</xdr:rowOff>
    </xdr:from>
    <xdr:to>
      <xdr:col>10</xdr:col>
      <xdr:colOff>828675</xdr:colOff>
      <xdr:row>12</xdr:row>
      <xdr:rowOff>100014</xdr:rowOff>
    </xdr:to>
    <xdr:sp macro="" textlink="">
      <xdr:nvSpPr>
        <xdr:cNvPr id="65554" name="AutoShape 18"/>
        <xdr:cNvSpPr>
          <a:spLocks noChangeArrowheads="1"/>
        </xdr:cNvSpPr>
      </xdr:nvSpPr>
      <xdr:spPr bwMode="auto">
        <a:xfrm>
          <a:off x="11487150" y="1790700"/>
          <a:ext cx="1381125" cy="366714"/>
        </a:xfrm>
        <a:prstGeom prst="wedgeRectCallout">
          <a:avLst>
            <a:gd name="adj1" fmla="val 26289"/>
            <a:gd name="adj2" fmla="val 10390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742950</xdr:colOff>
      <xdr:row>12</xdr:row>
      <xdr:rowOff>0</xdr:rowOff>
    </xdr:from>
    <xdr:to>
      <xdr:col>14</xdr:col>
      <xdr:colOff>809624</xdr:colOff>
      <xdr:row>20</xdr:row>
      <xdr:rowOff>142875</xdr:rowOff>
    </xdr:to>
    <xdr:sp macro="" textlink="">
      <xdr:nvSpPr>
        <xdr:cNvPr id="65555" name="AutoShape 19"/>
        <xdr:cNvSpPr>
          <a:spLocks noChangeArrowheads="1"/>
        </xdr:cNvSpPr>
      </xdr:nvSpPr>
      <xdr:spPr bwMode="auto">
        <a:xfrm>
          <a:off x="14554200" y="2057400"/>
          <a:ext cx="1838324" cy="1514475"/>
        </a:xfrm>
        <a:prstGeom prst="wedgeRectCallout">
          <a:avLst>
            <a:gd name="adj1" fmla="val -139877"/>
            <a:gd name="adj2" fmla="val -3465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70657"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49"/>
          <a:ext cx="3419475"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4</xdr:row>
      <xdr:rowOff>28574</xdr:rowOff>
    </xdr:from>
    <xdr:to>
      <xdr:col>4</xdr:col>
      <xdr:colOff>3314700</xdr:colOff>
      <xdr:row>27</xdr:row>
      <xdr:rowOff>133349</xdr:rowOff>
    </xdr:to>
    <xdr:graphicFrame macro="">
      <xdr:nvGraphicFramePr>
        <xdr:cNvPr id="706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12</xdr:col>
      <xdr:colOff>857250</xdr:colOff>
      <xdr:row>28</xdr:row>
      <xdr:rowOff>0</xdr:rowOff>
    </xdr:to>
    <xdr:graphicFrame macro="">
      <xdr:nvGraphicFramePr>
        <xdr:cNvPr id="7065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663586</xdr:colOff>
      <xdr:row>11</xdr:row>
      <xdr:rowOff>104776</xdr:rowOff>
    </xdr:from>
    <xdr:to>
      <xdr:col>3</xdr:col>
      <xdr:colOff>70919</xdr:colOff>
      <xdr:row>14</xdr:row>
      <xdr:rowOff>100542</xdr:rowOff>
    </xdr:to>
    <xdr:sp macro="" textlink="">
      <xdr:nvSpPr>
        <xdr:cNvPr id="70660" name="AutoShape 4"/>
        <xdr:cNvSpPr>
          <a:spLocks noChangeArrowheads="1"/>
        </xdr:cNvSpPr>
      </xdr:nvSpPr>
      <xdr:spPr bwMode="auto">
        <a:xfrm>
          <a:off x="1482736" y="1990726"/>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7</xdr:col>
      <xdr:colOff>781049</xdr:colOff>
      <xdr:row>7</xdr:row>
      <xdr:rowOff>142875</xdr:rowOff>
    </xdr:from>
    <xdr:to>
      <xdr:col>10</xdr:col>
      <xdr:colOff>276224</xdr:colOff>
      <xdr:row>11</xdr:row>
      <xdr:rowOff>0</xdr:rowOff>
    </xdr:to>
    <xdr:sp macro="" textlink="">
      <xdr:nvSpPr>
        <xdr:cNvPr id="70662" name="AutoShape 6"/>
        <xdr:cNvSpPr>
          <a:spLocks noChangeArrowheads="1"/>
        </xdr:cNvSpPr>
      </xdr:nvSpPr>
      <xdr:spPr bwMode="auto">
        <a:xfrm>
          <a:off x="10163174" y="1343025"/>
          <a:ext cx="2152650" cy="542925"/>
        </a:xfrm>
        <a:prstGeom prst="wedgeRectCallout">
          <a:avLst>
            <a:gd name="adj1" fmla="val 58199"/>
            <a:gd name="adj2" fmla="val 8394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733425</xdr:colOff>
      <xdr:row>9</xdr:row>
      <xdr:rowOff>0</xdr:rowOff>
    </xdr:from>
    <xdr:to>
      <xdr:col>14</xdr:col>
      <xdr:colOff>790575</xdr:colOff>
      <xdr:row>18</xdr:row>
      <xdr:rowOff>142875</xdr:rowOff>
    </xdr:to>
    <xdr:sp macro="" textlink="">
      <xdr:nvSpPr>
        <xdr:cNvPr id="70664" name="AutoShape 8"/>
        <xdr:cNvSpPr>
          <a:spLocks noChangeArrowheads="1"/>
        </xdr:cNvSpPr>
      </xdr:nvSpPr>
      <xdr:spPr bwMode="auto">
        <a:xfrm>
          <a:off x="14544675" y="1543050"/>
          <a:ext cx="1828800" cy="1685925"/>
        </a:xfrm>
        <a:prstGeom prst="wedgeRectCallout">
          <a:avLst>
            <a:gd name="adj1" fmla="val -142840"/>
            <a:gd name="adj2" fmla="val -3006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6</xdr:col>
      <xdr:colOff>95250</xdr:colOff>
      <xdr:row>12</xdr:row>
      <xdr:rowOff>66675</xdr:rowOff>
    </xdr:from>
    <xdr:to>
      <xdr:col>8</xdr:col>
      <xdr:colOff>493183</xdr:colOff>
      <xdr:row>15</xdr:row>
      <xdr:rowOff>62441</xdr:rowOff>
    </xdr:to>
    <xdr:sp macro="" textlink="">
      <xdr:nvSpPr>
        <xdr:cNvPr id="10" name="AutoShape 4"/>
        <xdr:cNvSpPr>
          <a:spLocks noChangeArrowheads="1"/>
        </xdr:cNvSpPr>
      </xdr:nvSpPr>
      <xdr:spPr bwMode="auto">
        <a:xfrm>
          <a:off x="8591550" y="2124075"/>
          <a:ext cx="2169583" cy="510116"/>
        </a:xfrm>
        <a:prstGeom prst="wedgeRectCallout">
          <a:avLst>
            <a:gd name="adj1" fmla="val -23317"/>
            <a:gd name="adj2" fmla="val -674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0</xdr:row>
      <xdr:rowOff>47626</xdr:rowOff>
    </xdr:from>
    <xdr:to>
      <xdr:col>2</xdr:col>
      <xdr:colOff>3819524</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47626"/>
          <a:ext cx="3990973"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32773"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41985"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0</xdr:row>
      <xdr:rowOff>44451</xdr:rowOff>
    </xdr:from>
    <xdr:to>
      <xdr:col>4</xdr:col>
      <xdr:colOff>1323975</xdr:colOff>
      <xdr:row>4</xdr:row>
      <xdr:rowOff>9526</xdr:rowOff>
    </xdr:to>
    <xdr:pic>
      <xdr:nvPicPr>
        <xdr:cNvPr id="69633"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4451"/>
          <a:ext cx="3933825"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638175</xdr:colOff>
      <xdr:row>27</xdr:row>
      <xdr:rowOff>47625</xdr:rowOff>
    </xdr:from>
    <xdr:to>
      <xdr:col>6</xdr:col>
      <xdr:colOff>238125</xdr:colOff>
      <xdr:row>30</xdr:row>
      <xdr:rowOff>152400</xdr:rowOff>
    </xdr:to>
    <xdr:sp macro="" textlink="">
      <xdr:nvSpPr>
        <xdr:cNvPr id="69634" name="AutoShape 2"/>
        <xdr:cNvSpPr>
          <a:spLocks noChangeArrowheads="1"/>
        </xdr:cNvSpPr>
      </xdr:nvSpPr>
      <xdr:spPr bwMode="auto">
        <a:xfrm>
          <a:off x="6448425" y="4724400"/>
          <a:ext cx="476250" cy="619125"/>
        </a:xfrm>
        <a:prstGeom prst="downArrow">
          <a:avLst>
            <a:gd name="adj1" fmla="val 50000"/>
            <a:gd name="adj2" fmla="val 32500"/>
          </a:avLst>
        </a:prstGeom>
        <a:solidFill>
          <a:srgbClr xmlns:mc="http://schemas.openxmlformats.org/markup-compatibility/2006" xmlns:a14="http://schemas.microsoft.com/office/drawing/2010/main" val="FF00FF" mc:Ignorable="a14" a14:legacySpreadsheetColorIndex="14"/>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abSelected="1" view="pageBreakPreview" zoomScaleNormal="90" zoomScaleSheetLayoutView="100" workbookViewId="0"/>
  </sheetViews>
  <sheetFormatPr defaultRowHeight="13.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c r="A1" s="215"/>
    </row>
    <row r="3" spans="1:14" ht="18">
      <c r="B3" s="5"/>
      <c r="C3" s="5"/>
      <c r="D3" s="5"/>
      <c r="E3" s="5"/>
      <c r="F3" s="5"/>
      <c r="G3" s="5"/>
      <c r="H3" s="5"/>
      <c r="I3" s="5"/>
      <c r="J3" s="5"/>
      <c r="L3" s="234" t="s">
        <v>457</v>
      </c>
      <c r="M3" s="511">
        <v>42900</v>
      </c>
      <c r="N3" s="511"/>
    </row>
    <row r="4" spans="1:14">
      <c r="K4"/>
    </row>
    <row r="5" spans="1:14" ht="18">
      <c r="B5" s="5"/>
      <c r="C5" s="5"/>
      <c r="D5" s="5"/>
      <c r="E5" s="5"/>
      <c r="F5" s="5"/>
      <c r="G5" s="5"/>
      <c r="H5" s="5"/>
      <c r="I5" s="5"/>
      <c r="J5" s="5"/>
      <c r="L5" s="235" t="s">
        <v>458</v>
      </c>
      <c r="M5" s="512">
        <f>M3</f>
        <v>42900</v>
      </c>
      <c r="N5" s="512"/>
    </row>
    <row r="6" spans="1:14">
      <c r="K6"/>
      <c r="L6"/>
      <c r="M6"/>
    </row>
    <row r="7" spans="1:14">
      <c r="K7"/>
      <c r="L7"/>
      <c r="M7"/>
    </row>
    <row r="8" spans="1:14">
      <c r="K8"/>
      <c r="L8"/>
      <c r="M8"/>
    </row>
    <row r="9" spans="1:14">
      <c r="K9"/>
      <c r="L9"/>
      <c r="M9"/>
    </row>
    <row r="10" spans="1:14" s="1" customFormat="1">
      <c r="B10"/>
      <c r="C10"/>
      <c r="D10"/>
      <c r="E10"/>
      <c r="F10"/>
      <c r="G10"/>
      <c r="H10"/>
      <c r="I10"/>
      <c r="J10"/>
      <c r="K10"/>
      <c r="L10"/>
      <c r="M10"/>
      <c r="N10"/>
    </row>
    <row r="11" spans="1:14" s="1" customFormat="1">
      <c r="B11"/>
      <c r="C11"/>
      <c r="D11"/>
      <c r="E11"/>
      <c r="F11"/>
      <c r="G11"/>
      <c r="H11"/>
      <c r="I11"/>
      <c r="J11"/>
      <c r="K11"/>
      <c r="L11"/>
      <c r="M11"/>
      <c r="N11"/>
    </row>
    <row r="12" spans="1:14" s="1" customFormat="1">
      <c r="B12"/>
      <c r="C12"/>
      <c r="D12"/>
      <c r="E12"/>
      <c r="F12"/>
      <c r="G12"/>
      <c r="H12"/>
      <c r="I12"/>
      <c r="J12"/>
      <c r="K12"/>
      <c r="L12"/>
      <c r="M12"/>
      <c r="N12"/>
    </row>
    <row r="13" spans="1:14" s="1" customFormat="1">
      <c r="B13"/>
      <c r="C13"/>
      <c r="D13"/>
      <c r="E13"/>
      <c r="F13"/>
      <c r="G13"/>
      <c r="H13"/>
      <c r="I13"/>
      <c r="J13"/>
      <c r="K13"/>
      <c r="L13"/>
      <c r="M13"/>
      <c r="N13"/>
    </row>
    <row r="14" spans="1:14" s="1" customFormat="1">
      <c r="B14"/>
      <c r="C14"/>
      <c r="D14"/>
      <c r="E14"/>
      <c r="F14"/>
      <c r="G14"/>
      <c r="H14"/>
      <c r="I14"/>
      <c r="J14"/>
      <c r="K14"/>
      <c r="L14"/>
      <c r="M14"/>
      <c r="N14"/>
    </row>
    <row r="15" spans="1:14" s="1" customFormat="1">
      <c r="B15"/>
      <c r="C15"/>
      <c r="D15"/>
      <c r="E15"/>
      <c r="F15"/>
      <c r="G15"/>
      <c r="H15"/>
      <c r="I15"/>
      <c r="J15"/>
      <c r="K15"/>
      <c r="L15"/>
      <c r="M15"/>
      <c r="N15"/>
    </row>
    <row r="16" spans="1:14" s="1" customFormat="1">
      <c r="B16"/>
      <c r="C16"/>
      <c r="D16"/>
      <c r="E16"/>
      <c r="F16"/>
      <c r="G16"/>
      <c r="H16"/>
      <c r="I16"/>
      <c r="J16"/>
      <c r="K16"/>
      <c r="L16"/>
      <c r="M16"/>
      <c r="N16"/>
    </row>
    <row r="17" spans="2:14" s="1" customFormat="1">
      <c r="B17"/>
      <c r="C17"/>
      <c r="D17"/>
      <c r="E17"/>
      <c r="F17"/>
      <c r="G17"/>
      <c r="H17"/>
      <c r="I17"/>
      <c r="J17"/>
      <c r="K17"/>
      <c r="L17"/>
      <c r="M17"/>
      <c r="N17"/>
    </row>
    <row r="18" spans="2:14" s="1" customFormat="1">
      <c r="B18"/>
      <c r="C18"/>
      <c r="D18"/>
      <c r="E18"/>
      <c r="F18"/>
      <c r="G18"/>
      <c r="H18"/>
      <c r="I18"/>
      <c r="J18"/>
      <c r="K18"/>
      <c r="L18"/>
      <c r="M18"/>
      <c r="N18"/>
    </row>
    <row r="19" spans="2:14" s="1" customFormat="1">
      <c r="B19"/>
      <c r="C19"/>
      <c r="D19"/>
      <c r="E19"/>
      <c r="F19"/>
      <c r="G19"/>
      <c r="H19"/>
      <c r="I19"/>
      <c r="J19"/>
      <c r="K19"/>
      <c r="L19"/>
      <c r="M19"/>
      <c r="N19"/>
    </row>
    <row r="20" spans="2:14" s="13" customFormat="1">
      <c r="B20"/>
      <c r="C20"/>
      <c r="D20"/>
      <c r="E20"/>
      <c r="F20"/>
      <c r="G20"/>
      <c r="H20"/>
      <c r="I20"/>
      <c r="J20"/>
      <c r="K20"/>
      <c r="L20"/>
      <c r="M20"/>
      <c r="N20"/>
    </row>
    <row r="21" spans="2:14" s="1" customFormat="1">
      <c r="B21"/>
      <c r="C21"/>
      <c r="D21"/>
      <c r="E21"/>
      <c r="F21"/>
      <c r="G21"/>
      <c r="H21"/>
      <c r="I21"/>
      <c r="J21"/>
      <c r="K21"/>
      <c r="L21"/>
      <c r="M21"/>
      <c r="N21"/>
    </row>
    <row r="22" spans="2:14" s="1" customFormat="1">
      <c r="B22"/>
      <c r="C22"/>
      <c r="D22"/>
      <c r="E22"/>
      <c r="F22"/>
      <c r="G22"/>
      <c r="H22"/>
      <c r="I22"/>
      <c r="J22"/>
      <c r="K22"/>
      <c r="L22"/>
      <c r="M22"/>
      <c r="N22"/>
    </row>
    <row r="23" spans="2:14" s="1" customFormat="1">
      <c r="B23"/>
      <c r="C23"/>
      <c r="D23"/>
      <c r="E23"/>
      <c r="F23"/>
      <c r="G23"/>
      <c r="H23"/>
      <c r="I23"/>
      <c r="J23"/>
      <c r="K23"/>
      <c r="L23"/>
      <c r="M23"/>
      <c r="N23"/>
    </row>
    <row r="24" spans="2:14" s="1" customFormat="1">
      <c r="B24"/>
      <c r="C24"/>
      <c r="D24"/>
      <c r="E24"/>
      <c r="F24"/>
      <c r="G24"/>
      <c r="H24"/>
      <c r="I24"/>
      <c r="J24"/>
      <c r="K24"/>
      <c r="L24"/>
      <c r="M24"/>
      <c r="N24"/>
    </row>
    <row r="25" spans="2:14" s="1" customFormat="1">
      <c r="B25"/>
      <c r="C25"/>
      <c r="D25"/>
      <c r="E25"/>
      <c r="F25"/>
      <c r="G25"/>
      <c r="H25"/>
      <c r="I25"/>
      <c r="J25"/>
      <c r="K25"/>
      <c r="L25"/>
      <c r="M25"/>
      <c r="N25"/>
    </row>
    <row r="26" spans="2:14" s="1" customFormat="1">
      <c r="B26"/>
      <c r="C26"/>
      <c r="D26"/>
      <c r="E26"/>
      <c r="F26"/>
      <c r="G26"/>
      <c r="H26"/>
      <c r="I26"/>
      <c r="J26"/>
      <c r="K26"/>
      <c r="L26"/>
      <c r="M26"/>
      <c r="N26"/>
    </row>
    <row r="27" spans="2:14" s="1" customFormat="1">
      <c r="B27"/>
      <c r="C27"/>
      <c r="D27"/>
      <c r="E27"/>
      <c r="F27"/>
      <c r="G27"/>
      <c r="H27"/>
      <c r="I27"/>
      <c r="J27"/>
      <c r="K27"/>
      <c r="L27"/>
      <c r="M27"/>
      <c r="N27"/>
    </row>
    <row r="28" spans="2:14" s="1" customFormat="1">
      <c r="B28"/>
      <c r="C28"/>
      <c r="D28"/>
      <c r="E28"/>
      <c r="F28"/>
      <c r="G28"/>
      <c r="H28"/>
      <c r="I28"/>
      <c r="J28"/>
      <c r="K28"/>
      <c r="L28"/>
      <c r="M28"/>
      <c r="N28"/>
    </row>
    <row r="29" spans="2:14" s="1" customFormat="1">
      <c r="B29"/>
      <c r="C29"/>
      <c r="D29"/>
      <c r="E29"/>
      <c r="F29"/>
      <c r="G29"/>
      <c r="H29"/>
      <c r="I29"/>
      <c r="J29"/>
      <c r="K29"/>
      <c r="L29"/>
      <c r="M29"/>
      <c r="N29"/>
    </row>
    <row r="30" spans="2:14" s="1" customFormat="1">
      <c r="B30"/>
      <c r="C30"/>
      <c r="D30"/>
      <c r="E30"/>
      <c r="F30"/>
      <c r="G30"/>
      <c r="H30"/>
      <c r="I30"/>
      <c r="J30"/>
      <c r="K30"/>
      <c r="L30"/>
      <c r="M30"/>
      <c r="N30"/>
    </row>
    <row r="31" spans="2:14" s="6" customFormat="1">
      <c r="B31"/>
      <c r="C31"/>
      <c r="D31"/>
      <c r="E31"/>
      <c r="F31"/>
      <c r="G31"/>
      <c r="H31"/>
      <c r="I31"/>
      <c r="J31"/>
      <c r="K31"/>
      <c r="L31"/>
      <c r="M31"/>
      <c r="N31"/>
    </row>
    <row r="32" spans="2:14" s="2" customFormat="1">
      <c r="B32"/>
      <c r="C32"/>
      <c r="D32"/>
      <c r="E32"/>
      <c r="F32"/>
      <c r="G32"/>
      <c r="H32"/>
      <c r="I32"/>
      <c r="J32"/>
      <c r="K32"/>
      <c r="L32"/>
      <c r="M32"/>
      <c r="N32"/>
    </row>
    <row r="33" spans="2:14" s="2" customFormat="1">
      <c r="B33"/>
      <c r="C33"/>
      <c r="D33"/>
      <c r="E33"/>
      <c r="F33"/>
      <c r="G33"/>
      <c r="H33"/>
      <c r="I33"/>
      <c r="J33"/>
      <c r="K33"/>
      <c r="L33"/>
      <c r="M33"/>
      <c r="N33"/>
    </row>
    <row r="34" spans="2:14" s="2" customFormat="1">
      <c r="B34"/>
      <c r="C34"/>
      <c r="D34"/>
      <c r="E34"/>
      <c r="F34"/>
      <c r="G34"/>
      <c r="H34"/>
      <c r="I34"/>
      <c r="J34"/>
      <c r="K34"/>
      <c r="L34"/>
      <c r="M34"/>
      <c r="N34"/>
    </row>
    <row r="35" spans="2:14">
      <c r="K35"/>
      <c r="L35"/>
      <c r="M35"/>
    </row>
    <row r="36" spans="2:14">
      <c r="K36"/>
      <c r="L36"/>
      <c r="M36"/>
    </row>
    <row r="37" spans="2:14">
      <c r="K37"/>
      <c r="L37"/>
      <c r="M37"/>
    </row>
    <row r="38" spans="2:14">
      <c r="K38"/>
      <c r="L38"/>
      <c r="M38"/>
    </row>
    <row r="39" spans="2:14">
      <c r="K39"/>
      <c r="L39"/>
      <c r="M39"/>
    </row>
    <row r="40" spans="2:14">
      <c r="K40"/>
      <c r="L40"/>
      <c r="M40"/>
    </row>
    <row r="41" spans="2:14">
      <c r="K41"/>
      <c r="L41"/>
      <c r="M41"/>
    </row>
    <row r="42" spans="2:14">
      <c r="K42"/>
      <c r="L42"/>
      <c r="M42"/>
    </row>
    <row r="43" spans="2:14">
      <c r="K43"/>
      <c r="L43"/>
      <c r="M43"/>
    </row>
    <row r="44" spans="2:14">
      <c r="K44"/>
      <c r="L44"/>
      <c r="M44"/>
    </row>
    <row r="45" spans="2:14">
      <c r="K45"/>
      <c r="L45"/>
      <c r="M45"/>
    </row>
    <row r="46" spans="2:14">
      <c r="D46" s="3"/>
      <c r="E46" s="3"/>
      <c r="F46" s="3"/>
      <c r="G46" s="3"/>
      <c r="H46" s="3"/>
      <c r="I46" s="3"/>
      <c r="J46" s="3"/>
      <c r="K46" s="7"/>
      <c r="L46" s="3"/>
      <c r="M46" s="18"/>
    </row>
    <row r="47" spans="2:14">
      <c r="D47" s="3"/>
      <c r="E47" s="3"/>
      <c r="F47" s="3"/>
      <c r="G47" s="3"/>
      <c r="H47" s="3"/>
      <c r="I47" s="3"/>
      <c r="J47" s="3"/>
      <c r="K47" s="7"/>
      <c r="L47" s="3"/>
      <c r="M47" s="18"/>
    </row>
    <row r="48" spans="2:14">
      <c r="D48" s="4"/>
      <c r="E48" s="4"/>
      <c r="F48" s="4"/>
      <c r="G48" s="4"/>
      <c r="H48" s="4"/>
      <c r="I48" s="4"/>
      <c r="J48" s="4"/>
      <c r="K48" s="8"/>
      <c r="L48" s="8"/>
      <c r="M48" s="17"/>
      <c r="N48" s="4"/>
    </row>
    <row r="49" spans="4:14">
      <c r="D49" s="4"/>
      <c r="E49" s="4"/>
      <c r="F49" s="4"/>
      <c r="G49" s="4"/>
      <c r="H49" s="4"/>
      <c r="I49" s="4"/>
      <c r="J49" s="4"/>
      <c r="K49" s="8"/>
      <c r="L49" s="8"/>
      <c r="M49" s="17"/>
      <c r="N49" s="4"/>
    </row>
    <row r="50" spans="4:14">
      <c r="D50" s="4"/>
      <c r="E50" s="4"/>
      <c r="F50" s="4"/>
      <c r="G50" s="4"/>
      <c r="H50" s="4"/>
      <c r="I50" s="4"/>
      <c r="J50" s="4"/>
      <c r="K50" s="8"/>
      <c r="L50" s="8"/>
      <c r="M50" s="17"/>
      <c r="N50" s="4"/>
    </row>
    <row r="51" spans="4:14">
      <c r="D51" s="4"/>
      <c r="E51" s="4"/>
      <c r="F51" s="4"/>
      <c r="G51" s="4"/>
      <c r="H51" s="4"/>
      <c r="I51" s="4"/>
      <c r="J51" s="4"/>
      <c r="K51" s="8"/>
      <c r="L51" s="8"/>
      <c r="M51" s="17"/>
      <c r="N51" s="4"/>
    </row>
    <row r="52" spans="4:14">
      <c r="D52" s="4"/>
      <c r="E52" s="4"/>
      <c r="F52" s="4"/>
      <c r="G52" s="4"/>
      <c r="H52" s="4"/>
      <c r="I52" s="4"/>
      <c r="J52" s="4"/>
      <c r="K52" s="8"/>
      <c r="L52" s="8"/>
      <c r="M52" s="17"/>
      <c r="N52" s="4"/>
    </row>
    <row r="53" spans="4:14">
      <c r="D53" s="4"/>
      <c r="E53" s="4"/>
      <c r="F53" s="4"/>
      <c r="G53" s="4"/>
      <c r="H53" s="4"/>
      <c r="I53" s="4"/>
      <c r="J53" s="4"/>
      <c r="K53" s="8"/>
      <c r="L53" s="8"/>
      <c r="M53" s="17"/>
      <c r="N53" s="4"/>
    </row>
    <row r="54" spans="4:14">
      <c r="D54" s="4"/>
      <c r="E54" s="4"/>
      <c r="F54" s="4"/>
      <c r="G54" s="4"/>
      <c r="H54" s="4"/>
      <c r="I54" s="4"/>
      <c r="J54" s="4"/>
      <c r="K54" s="8"/>
      <c r="L54" s="8"/>
      <c r="M54" s="17"/>
      <c r="N54" s="4"/>
    </row>
    <row r="55" spans="4:14">
      <c r="D55" s="4"/>
      <c r="E55" s="4"/>
      <c r="F55" s="4"/>
      <c r="G55" s="4"/>
      <c r="H55" s="4"/>
      <c r="I55" s="4"/>
      <c r="J55" s="4"/>
      <c r="K55" s="8"/>
      <c r="L55" s="8"/>
      <c r="M55" s="17"/>
      <c r="N55" s="4"/>
    </row>
    <row r="56" spans="4:14">
      <c r="D56" s="4"/>
      <c r="E56" s="4"/>
      <c r="F56" s="4"/>
      <c r="G56" s="4"/>
      <c r="H56" s="4"/>
      <c r="I56" s="4"/>
      <c r="J56" s="4"/>
      <c r="K56" s="8"/>
      <c r="L56" s="8"/>
      <c r="M56" s="17"/>
      <c r="N56" s="4"/>
    </row>
    <row r="57" spans="4:14">
      <c r="D57" s="4"/>
      <c r="E57" s="4"/>
      <c r="F57" s="4"/>
      <c r="G57" s="4"/>
      <c r="H57" s="4"/>
      <c r="I57" s="4"/>
      <c r="J57" s="4"/>
      <c r="K57" s="8"/>
      <c r="L57" s="8"/>
      <c r="M57" s="17"/>
      <c r="N57" s="4"/>
    </row>
    <row r="58" spans="4:14">
      <c r="D58" s="4"/>
      <c r="E58" s="4"/>
      <c r="F58" s="4"/>
      <c r="G58" s="4"/>
      <c r="H58" s="4"/>
      <c r="I58" s="4"/>
      <c r="J58" s="4"/>
      <c r="K58" s="8"/>
      <c r="L58" s="8"/>
      <c r="M58" s="17"/>
      <c r="N58" s="4"/>
    </row>
    <row r="59" spans="4:14">
      <c r="D59" s="4"/>
      <c r="E59" s="4"/>
      <c r="F59" s="4"/>
      <c r="G59" s="4"/>
      <c r="H59" s="4"/>
      <c r="I59" s="4"/>
      <c r="J59" s="4"/>
      <c r="K59" s="8"/>
      <c r="L59" s="8"/>
      <c r="M59" s="17"/>
      <c r="N59" s="4"/>
    </row>
    <row r="60" spans="4:14">
      <c r="D60" s="4"/>
      <c r="E60" s="4"/>
      <c r="F60" s="4"/>
      <c r="G60" s="4"/>
      <c r="H60" s="4"/>
      <c r="I60" s="4"/>
      <c r="J60" s="4"/>
      <c r="K60" s="8"/>
      <c r="L60" s="8"/>
      <c r="M60" s="17"/>
      <c r="N60" s="4"/>
    </row>
    <row r="61" spans="4:14">
      <c r="D61" s="4"/>
      <c r="E61" s="4"/>
      <c r="F61" s="4"/>
      <c r="G61" s="4"/>
      <c r="H61" s="4"/>
      <c r="I61" s="4"/>
      <c r="J61" s="4"/>
      <c r="K61" s="8"/>
      <c r="L61" s="8"/>
      <c r="M61" s="17"/>
      <c r="N61" s="4"/>
    </row>
    <row r="62" spans="4:14">
      <c r="D62" s="4"/>
      <c r="E62" s="4"/>
      <c r="F62" s="4"/>
      <c r="G62" s="4"/>
      <c r="H62" s="4"/>
      <c r="I62" s="4"/>
      <c r="J62" s="4"/>
      <c r="K62" s="8"/>
      <c r="L62" s="8"/>
      <c r="M62" s="17"/>
      <c r="N62" s="4"/>
    </row>
    <row r="63" spans="4:14">
      <c r="D63" s="4"/>
      <c r="E63" s="4"/>
      <c r="F63" s="4"/>
      <c r="G63" s="4"/>
      <c r="H63" s="4"/>
      <c r="I63" s="4"/>
      <c r="J63" s="4"/>
      <c r="K63" s="8"/>
      <c r="L63" s="8"/>
      <c r="M63" s="17"/>
      <c r="N63" s="4"/>
    </row>
    <row r="64" spans="4:14">
      <c r="D64" s="4"/>
      <c r="E64" s="4"/>
      <c r="F64" s="4"/>
      <c r="G64" s="4"/>
      <c r="H64" s="4"/>
      <c r="I64" s="4"/>
      <c r="J64" s="4"/>
      <c r="K64" s="8"/>
      <c r="L64" s="8"/>
      <c r="M64" s="17"/>
      <c r="N64" s="4"/>
    </row>
    <row r="65" spans="4:14">
      <c r="D65" s="4"/>
      <c r="E65" s="4"/>
      <c r="F65" s="4"/>
      <c r="G65" s="4"/>
      <c r="H65" s="4"/>
      <c r="I65" s="4"/>
      <c r="J65" s="4"/>
      <c r="K65" s="8"/>
      <c r="L65" s="8"/>
      <c r="M65" s="17"/>
      <c r="N65" s="4"/>
    </row>
    <row r="66" spans="4:14">
      <c r="D66" s="4"/>
      <c r="E66" s="4"/>
      <c r="F66" s="4"/>
      <c r="G66" s="4"/>
      <c r="H66" s="4"/>
      <c r="I66" s="4"/>
      <c r="J66" s="4"/>
      <c r="K66" s="8"/>
      <c r="L66" s="8"/>
      <c r="M66" s="17"/>
      <c r="N66" s="4"/>
    </row>
    <row r="67" spans="4:14">
      <c r="D67" s="4"/>
      <c r="E67" s="4"/>
      <c r="F67" s="4"/>
      <c r="G67" s="4"/>
      <c r="H67" s="4"/>
      <c r="I67" s="4"/>
      <c r="J67" s="4"/>
      <c r="K67" s="8"/>
      <c r="L67" s="8"/>
      <c r="M67" s="17"/>
      <c r="N67" s="4"/>
    </row>
    <row r="68" spans="4:14">
      <c r="D68" s="4"/>
      <c r="E68" s="4"/>
      <c r="F68" s="4"/>
      <c r="G68" s="4"/>
      <c r="H68" s="4"/>
      <c r="I68" s="4"/>
      <c r="J68" s="4"/>
      <c r="K68" s="8"/>
      <c r="L68" s="8"/>
      <c r="M68" s="17"/>
      <c r="N68" s="4"/>
    </row>
    <row r="69" spans="4:14">
      <c r="D69" s="4"/>
      <c r="E69" s="4"/>
      <c r="F69" s="4"/>
      <c r="G69" s="4"/>
      <c r="H69" s="4"/>
      <c r="I69" s="4"/>
      <c r="J69" s="4"/>
      <c r="K69" s="8"/>
      <c r="L69" s="8"/>
      <c r="M69" s="17"/>
      <c r="N69" s="4"/>
    </row>
    <row r="70" spans="4:14">
      <c r="D70" s="4"/>
      <c r="E70" s="4"/>
      <c r="F70" s="4"/>
      <c r="G70" s="4"/>
      <c r="H70" s="4"/>
      <c r="I70" s="4"/>
      <c r="J70" s="4"/>
      <c r="K70" s="8"/>
      <c r="L70" s="8"/>
      <c r="M70" s="17"/>
      <c r="N70" s="4"/>
    </row>
    <row r="71" spans="4:14">
      <c r="D71" s="4"/>
      <c r="E71" s="4"/>
      <c r="F71" s="4"/>
      <c r="G71" s="4"/>
      <c r="H71" s="4"/>
      <c r="I71" s="4"/>
      <c r="J71" s="4"/>
      <c r="K71" s="8"/>
      <c r="L71" s="8"/>
      <c r="M71" s="17"/>
      <c r="N71" s="4"/>
    </row>
    <row r="72" spans="4:14">
      <c r="D72" s="4"/>
      <c r="E72" s="4"/>
      <c r="F72" s="4"/>
      <c r="G72" s="4"/>
      <c r="H72" s="4"/>
      <c r="I72" s="4"/>
      <c r="J72" s="4"/>
      <c r="K72" s="8"/>
      <c r="L72" s="8"/>
      <c r="M72" s="17"/>
      <c r="N72" s="4"/>
    </row>
    <row r="73" spans="4:14">
      <c r="D73" s="4"/>
      <c r="E73" s="4"/>
      <c r="F73" s="4"/>
      <c r="G73" s="4"/>
      <c r="H73" s="4"/>
      <c r="I73" s="4"/>
      <c r="J73" s="4"/>
      <c r="K73" s="8"/>
      <c r="L73" s="8"/>
      <c r="M73" s="17"/>
      <c r="N73" s="4"/>
    </row>
    <row r="74" spans="4:14">
      <c r="D74" s="4"/>
      <c r="E74" s="4"/>
      <c r="F74" s="4"/>
      <c r="G74" s="4"/>
      <c r="H74" s="4"/>
      <c r="I74" s="4"/>
      <c r="J74" s="4"/>
      <c r="K74" s="8"/>
      <c r="L74" s="8"/>
      <c r="M74" s="17"/>
      <c r="N74" s="4"/>
    </row>
    <row r="75" spans="4:14">
      <c r="D75" s="4"/>
      <c r="E75" s="4"/>
      <c r="F75" s="4"/>
      <c r="G75" s="4"/>
      <c r="H75" s="4"/>
      <c r="I75" s="4"/>
      <c r="J75" s="4"/>
      <c r="K75" s="8"/>
      <c r="L75" s="8"/>
      <c r="M75" s="17"/>
      <c r="N75" s="4"/>
    </row>
    <row r="76" spans="4:14">
      <c r="D76" s="4"/>
      <c r="E76" s="4"/>
      <c r="F76" s="4"/>
      <c r="G76" s="4"/>
      <c r="H76" s="4"/>
      <c r="I76" s="4"/>
      <c r="J76" s="4"/>
      <c r="K76" s="8"/>
      <c r="L76" s="8"/>
      <c r="M76" s="17"/>
      <c r="N76" s="4"/>
    </row>
    <row r="77" spans="4:14">
      <c r="D77" s="4"/>
      <c r="E77" s="4"/>
      <c r="F77" s="4"/>
      <c r="G77" s="4"/>
      <c r="H77" s="4"/>
      <c r="I77" s="4"/>
      <c r="J77" s="4"/>
      <c r="K77" s="8"/>
      <c r="L77" s="8"/>
      <c r="M77" s="17"/>
      <c r="N77" s="4"/>
    </row>
    <row r="78" spans="4:14">
      <c r="D78" s="4"/>
      <c r="E78" s="4"/>
      <c r="F78" s="4"/>
      <c r="G78" s="4"/>
      <c r="H78" s="4"/>
      <c r="I78" s="4"/>
      <c r="J78" s="4"/>
      <c r="K78" s="8"/>
      <c r="L78" s="8"/>
      <c r="M78" s="17"/>
      <c r="N78" s="4"/>
    </row>
    <row r="79" spans="4:14">
      <c r="D79" s="4"/>
      <c r="E79" s="4"/>
      <c r="F79" s="4"/>
      <c r="G79" s="4"/>
      <c r="H79" s="4"/>
      <c r="I79" s="4"/>
      <c r="J79" s="4"/>
      <c r="K79" s="8"/>
      <c r="L79" s="8"/>
      <c r="M79" s="17"/>
      <c r="N79" s="4"/>
    </row>
    <row r="80" spans="4:14">
      <c r="D80" s="4"/>
      <c r="E80" s="4"/>
      <c r="F80" s="4"/>
      <c r="G80" s="4"/>
      <c r="H80" s="4"/>
      <c r="I80" s="4"/>
      <c r="J80" s="4"/>
      <c r="K80" s="8"/>
      <c r="L80" s="8"/>
      <c r="M80" s="17"/>
      <c r="N80" s="4"/>
    </row>
    <row r="81" spans="4:14">
      <c r="D81" s="4"/>
      <c r="E81" s="4"/>
      <c r="F81" s="4"/>
      <c r="G81" s="4"/>
      <c r="H81" s="4"/>
      <c r="I81" s="4"/>
      <c r="J81" s="4"/>
      <c r="K81" s="8"/>
      <c r="L81" s="8"/>
      <c r="M81" s="17"/>
      <c r="N81" s="4"/>
    </row>
    <row r="82" spans="4:14">
      <c r="D82" s="4"/>
      <c r="E82" s="4"/>
      <c r="F82" s="4"/>
      <c r="G82" s="4"/>
      <c r="H82" s="4"/>
      <c r="I82" s="4"/>
      <c r="J82" s="4"/>
      <c r="K82" s="8"/>
      <c r="L82" s="8"/>
      <c r="M82" s="17"/>
      <c r="N82" s="4"/>
    </row>
    <row r="83" spans="4:14">
      <c r="D83" s="4"/>
      <c r="E83" s="4"/>
      <c r="F83" s="4"/>
      <c r="G83" s="4"/>
      <c r="H83" s="4"/>
      <c r="I83" s="4"/>
      <c r="J83" s="4"/>
      <c r="K83" s="8"/>
      <c r="L83" s="8"/>
      <c r="M83" s="17"/>
      <c r="N83" s="4"/>
    </row>
    <row r="84" spans="4:14">
      <c r="D84" s="4"/>
      <c r="E84" s="4"/>
      <c r="F84" s="4"/>
      <c r="G84" s="4"/>
      <c r="H84" s="4"/>
      <c r="I84" s="4"/>
      <c r="J84" s="4"/>
      <c r="K84" s="8"/>
      <c r="L84" s="8"/>
      <c r="M84" s="17"/>
      <c r="N84" s="4"/>
    </row>
    <row r="85" spans="4:14">
      <c r="D85" s="4"/>
      <c r="E85" s="4"/>
      <c r="F85" s="4"/>
      <c r="G85" s="4"/>
      <c r="H85" s="4"/>
      <c r="I85" s="4"/>
      <c r="J85" s="4"/>
      <c r="K85" s="8"/>
      <c r="L85" s="8"/>
      <c r="M85" s="17"/>
      <c r="N85" s="4"/>
    </row>
    <row r="86" spans="4:14">
      <c r="D86" s="4"/>
      <c r="E86" s="4"/>
      <c r="F86" s="4"/>
      <c r="G86" s="4"/>
      <c r="H86" s="4"/>
      <c r="I86" s="4"/>
      <c r="J86" s="4"/>
      <c r="K86" s="8"/>
      <c r="L86" s="8"/>
      <c r="M86" s="17"/>
      <c r="N86" s="4"/>
    </row>
    <row r="87" spans="4:14">
      <c r="D87" s="4"/>
      <c r="E87" s="4"/>
      <c r="F87" s="4"/>
      <c r="G87" s="4"/>
      <c r="H87" s="4"/>
      <c r="I87" s="4"/>
      <c r="J87" s="4"/>
      <c r="K87" s="8"/>
      <c r="L87" s="8"/>
      <c r="M87" s="17"/>
      <c r="N87" s="4"/>
    </row>
    <row r="88" spans="4:14">
      <c r="D88" s="4"/>
      <c r="E88" s="4"/>
      <c r="F88" s="4"/>
      <c r="G88" s="4"/>
      <c r="H88" s="4"/>
      <c r="I88" s="4"/>
      <c r="J88" s="4"/>
      <c r="K88" s="8"/>
      <c r="L88" s="8"/>
      <c r="M88" s="17"/>
      <c r="N88" s="4"/>
    </row>
    <row r="89" spans="4:14">
      <c r="D89" s="4"/>
      <c r="E89" s="4"/>
      <c r="F89" s="4"/>
      <c r="G89" s="4"/>
      <c r="H89" s="4"/>
      <c r="I89" s="4"/>
      <c r="J89" s="4"/>
      <c r="K89" s="8"/>
      <c r="L89" s="8"/>
      <c r="M89" s="17"/>
      <c r="N89" s="4"/>
    </row>
    <row r="90" spans="4:14">
      <c r="D90" s="4"/>
      <c r="E90" s="4"/>
      <c r="F90" s="4"/>
      <c r="G90" s="4"/>
      <c r="H90" s="4"/>
      <c r="I90" s="4"/>
      <c r="J90" s="4"/>
      <c r="K90" s="8"/>
      <c r="L90" s="8"/>
      <c r="M90" s="17"/>
      <c r="N90" s="4"/>
    </row>
    <row r="91" spans="4:14">
      <c r="D91" s="4"/>
      <c r="E91" s="4"/>
      <c r="F91" s="4"/>
      <c r="G91" s="4"/>
      <c r="H91" s="4"/>
      <c r="I91" s="4"/>
      <c r="J91" s="4"/>
      <c r="K91" s="8"/>
      <c r="L91" s="8"/>
      <c r="M91" s="17"/>
      <c r="N91" s="4"/>
    </row>
    <row r="92" spans="4:14">
      <c r="D92" s="4"/>
      <c r="E92" s="4"/>
      <c r="F92" s="4"/>
      <c r="G92" s="4"/>
      <c r="H92" s="4"/>
      <c r="I92" s="4"/>
      <c r="J92" s="4"/>
      <c r="K92" s="8"/>
      <c r="L92" s="8"/>
      <c r="M92" s="17"/>
      <c r="N92" s="4"/>
    </row>
    <row r="93" spans="4:14">
      <c r="D93" s="4"/>
      <c r="E93" s="4"/>
      <c r="F93" s="4"/>
      <c r="G93" s="4"/>
      <c r="H93" s="4"/>
      <c r="I93" s="4"/>
      <c r="J93" s="4"/>
      <c r="K93" s="8"/>
      <c r="L93" s="8"/>
      <c r="M93" s="17"/>
      <c r="N93" s="4"/>
    </row>
    <row r="94" spans="4:14">
      <c r="D94" s="4"/>
      <c r="E94" s="4"/>
      <c r="F94" s="4"/>
      <c r="G94" s="4"/>
      <c r="H94" s="4"/>
      <c r="I94" s="4"/>
      <c r="J94" s="4"/>
      <c r="K94" s="8"/>
      <c r="L94" s="8"/>
      <c r="M94" s="17"/>
      <c r="N94" s="4"/>
    </row>
    <row r="95" spans="4:14">
      <c r="D95" s="4"/>
      <c r="E95" s="4"/>
      <c r="F95" s="4"/>
      <c r="G95" s="4"/>
      <c r="H95" s="4"/>
      <c r="I95" s="4"/>
      <c r="J95" s="4"/>
      <c r="K95" s="8"/>
      <c r="L95" s="8"/>
      <c r="M95" s="17"/>
      <c r="N95" s="4"/>
    </row>
    <row r="96" spans="4:14">
      <c r="D96" s="4"/>
      <c r="E96" s="4"/>
      <c r="F96" s="4"/>
      <c r="G96" s="4"/>
      <c r="H96" s="4"/>
      <c r="I96" s="4"/>
      <c r="J96" s="4"/>
      <c r="K96" s="8"/>
      <c r="L96" s="8"/>
      <c r="M96" s="17"/>
      <c r="N96" s="4"/>
    </row>
    <row r="97" spans="4:14">
      <c r="D97" s="4"/>
      <c r="E97" s="4"/>
      <c r="F97" s="4"/>
      <c r="G97" s="4"/>
      <c r="H97" s="4"/>
      <c r="I97" s="4"/>
      <c r="J97" s="4"/>
      <c r="K97" s="8"/>
      <c r="L97" s="8"/>
      <c r="M97" s="17"/>
      <c r="N97" s="4"/>
    </row>
    <row r="98" spans="4:14">
      <c r="D98" s="4"/>
      <c r="E98" s="4"/>
      <c r="F98" s="4"/>
      <c r="G98" s="4"/>
      <c r="H98" s="4"/>
      <c r="I98" s="4"/>
      <c r="J98" s="4"/>
      <c r="K98" s="8"/>
      <c r="L98" s="8"/>
      <c r="M98" s="17"/>
      <c r="N98" s="4"/>
    </row>
    <row r="99" spans="4:14">
      <c r="D99" s="4"/>
      <c r="E99" s="4"/>
      <c r="F99" s="4"/>
      <c r="G99" s="4"/>
      <c r="H99" s="4"/>
      <c r="I99" s="4"/>
      <c r="J99" s="4"/>
      <c r="K99" s="8"/>
      <c r="L99" s="8"/>
      <c r="M99" s="17"/>
      <c r="N99" s="4"/>
    </row>
    <row r="100" spans="4:14">
      <c r="D100" s="4"/>
      <c r="E100" s="4"/>
      <c r="F100" s="4"/>
      <c r="G100" s="4"/>
      <c r="H100" s="4"/>
      <c r="I100" s="4"/>
      <c r="J100" s="4"/>
      <c r="K100" s="8"/>
      <c r="L100" s="8"/>
      <c r="M100" s="17"/>
      <c r="N100" s="4"/>
    </row>
    <row r="101" spans="4:14">
      <c r="D101" s="4"/>
      <c r="E101" s="4"/>
      <c r="F101" s="4"/>
      <c r="G101" s="4"/>
      <c r="H101" s="4"/>
      <c r="I101" s="4"/>
      <c r="J101" s="4"/>
      <c r="K101" s="8"/>
      <c r="L101" s="8"/>
      <c r="M101" s="17"/>
      <c r="N101" s="4"/>
    </row>
    <row r="102" spans="4:14">
      <c r="D102" s="4"/>
      <c r="E102" s="4"/>
      <c r="F102" s="4"/>
      <c r="G102" s="4"/>
      <c r="H102" s="4"/>
      <c r="I102" s="4"/>
      <c r="J102" s="4"/>
      <c r="K102" s="8"/>
      <c r="L102" s="8"/>
      <c r="M102" s="17"/>
      <c r="N102" s="4"/>
    </row>
    <row r="103" spans="4:14">
      <c r="D103" s="4"/>
      <c r="E103" s="4"/>
      <c r="F103" s="4"/>
      <c r="G103" s="4"/>
      <c r="H103" s="4"/>
      <c r="I103" s="4"/>
      <c r="J103" s="4"/>
      <c r="K103" s="8"/>
      <c r="L103" s="8"/>
      <c r="M103" s="17"/>
      <c r="N103" s="4"/>
    </row>
    <row r="104" spans="4:14">
      <c r="D104" s="4"/>
      <c r="E104" s="4"/>
      <c r="F104" s="4"/>
      <c r="G104" s="4"/>
      <c r="H104" s="4"/>
      <c r="I104" s="4"/>
      <c r="J104" s="4"/>
      <c r="K104" s="8"/>
      <c r="L104" s="8"/>
      <c r="M104" s="17"/>
      <c r="N104" s="4"/>
    </row>
    <row r="105" spans="4:14">
      <c r="D105" s="4"/>
      <c r="E105" s="4"/>
      <c r="F105" s="4"/>
      <c r="G105" s="4"/>
      <c r="H105" s="4"/>
      <c r="I105" s="4"/>
      <c r="J105" s="4"/>
      <c r="K105" s="8"/>
      <c r="L105" s="8"/>
      <c r="M105" s="17"/>
      <c r="N105" s="4"/>
    </row>
    <row r="106" spans="4:14">
      <c r="D106" s="4"/>
      <c r="E106" s="4"/>
      <c r="F106" s="4"/>
      <c r="G106" s="4"/>
      <c r="H106" s="4"/>
      <c r="I106" s="4"/>
      <c r="J106" s="4"/>
      <c r="K106" s="8"/>
      <c r="L106" s="8"/>
      <c r="M106" s="17"/>
      <c r="N106" s="4"/>
    </row>
    <row r="107" spans="4:14">
      <c r="D107" s="4"/>
      <c r="E107" s="4"/>
      <c r="F107" s="4"/>
      <c r="G107" s="4"/>
      <c r="H107" s="4"/>
      <c r="I107" s="4"/>
      <c r="J107" s="4"/>
      <c r="K107" s="8"/>
      <c r="L107" s="8"/>
      <c r="M107" s="17"/>
      <c r="N107" s="4"/>
    </row>
    <row r="108" spans="4:14">
      <c r="D108" s="4"/>
      <c r="E108" s="4"/>
      <c r="F108" s="4"/>
      <c r="G108" s="4"/>
      <c r="H108" s="4"/>
      <c r="I108" s="4"/>
      <c r="J108" s="4"/>
      <c r="K108" s="8"/>
      <c r="L108" s="8"/>
      <c r="M108" s="17"/>
      <c r="N108" s="4"/>
    </row>
    <row r="109" spans="4:14">
      <c r="D109" s="4"/>
      <c r="E109" s="4"/>
      <c r="F109" s="4"/>
      <c r="G109" s="4"/>
      <c r="H109" s="4"/>
      <c r="I109" s="4"/>
      <c r="J109" s="4"/>
      <c r="K109" s="8"/>
      <c r="L109" s="8"/>
      <c r="M109" s="17"/>
      <c r="N109" s="4"/>
    </row>
    <row r="110" spans="4:14">
      <c r="D110" s="4"/>
      <c r="E110" s="4"/>
      <c r="F110" s="4"/>
      <c r="G110" s="4"/>
      <c r="H110" s="4"/>
      <c r="I110" s="4"/>
      <c r="J110" s="4"/>
      <c r="K110" s="8"/>
      <c r="L110" s="8"/>
      <c r="M110" s="17"/>
      <c r="N110" s="4"/>
    </row>
    <row r="111" spans="4:14">
      <c r="D111" s="4"/>
      <c r="E111" s="4"/>
      <c r="F111" s="4"/>
      <c r="G111" s="4"/>
      <c r="H111" s="4"/>
      <c r="I111" s="4"/>
      <c r="J111" s="4"/>
      <c r="K111" s="8"/>
      <c r="L111" s="8"/>
      <c r="M111" s="17"/>
      <c r="N111" s="4"/>
    </row>
    <row r="112" spans="4:14">
      <c r="D112" s="4"/>
      <c r="E112" s="4"/>
      <c r="F112" s="4"/>
      <c r="G112" s="4"/>
      <c r="H112" s="4"/>
      <c r="I112" s="4"/>
      <c r="J112" s="4"/>
      <c r="K112" s="8"/>
      <c r="L112" s="8"/>
      <c r="M112" s="17"/>
      <c r="N112" s="4"/>
    </row>
    <row r="113" spans="4:14">
      <c r="D113" s="4"/>
      <c r="E113" s="4"/>
      <c r="F113" s="4"/>
      <c r="G113" s="4"/>
      <c r="H113" s="4"/>
      <c r="I113" s="4"/>
      <c r="J113" s="4"/>
      <c r="K113" s="8"/>
      <c r="L113" s="8"/>
      <c r="M113" s="17"/>
      <c r="N113" s="4"/>
    </row>
    <row r="114" spans="4:14">
      <c r="D114" s="4"/>
      <c r="E114" s="4"/>
      <c r="F114" s="4"/>
      <c r="G114" s="4"/>
      <c r="H114" s="4"/>
      <c r="I114" s="4"/>
      <c r="J114" s="4"/>
      <c r="K114" s="8"/>
      <c r="L114" s="8"/>
      <c r="M114" s="17"/>
      <c r="N114" s="4"/>
    </row>
    <row r="115" spans="4:14">
      <c r="D115" s="4"/>
      <c r="E115" s="4"/>
      <c r="F115" s="4"/>
      <c r="G115" s="4"/>
      <c r="H115" s="4"/>
      <c r="I115" s="4"/>
      <c r="J115" s="4"/>
      <c r="K115" s="8"/>
      <c r="L115" s="8"/>
      <c r="M115" s="17"/>
      <c r="N115" s="4"/>
    </row>
    <row r="116" spans="4:14">
      <c r="D116" s="4"/>
      <c r="E116" s="4"/>
      <c r="F116" s="4"/>
      <c r="G116" s="4"/>
      <c r="H116" s="4"/>
      <c r="I116" s="4"/>
      <c r="J116" s="4"/>
      <c r="K116" s="8"/>
      <c r="L116" s="8"/>
      <c r="M116" s="17"/>
      <c r="N116" s="4"/>
    </row>
    <row r="117" spans="4:14">
      <c r="D117" s="4"/>
      <c r="E117" s="4"/>
      <c r="F117" s="4"/>
      <c r="G117" s="4"/>
      <c r="H117" s="4"/>
      <c r="I117" s="4"/>
      <c r="J117" s="4"/>
      <c r="K117" s="8"/>
      <c r="L117" s="8"/>
      <c r="M117" s="17"/>
      <c r="N117" s="4"/>
    </row>
    <row r="118" spans="4:14">
      <c r="D118" s="4"/>
      <c r="E118" s="4"/>
      <c r="F118" s="4"/>
      <c r="G118" s="4"/>
      <c r="H118" s="4"/>
      <c r="I118" s="4"/>
      <c r="J118" s="4"/>
      <c r="K118" s="8"/>
      <c r="L118" s="8"/>
      <c r="M118" s="17"/>
      <c r="N118" s="4"/>
    </row>
    <row r="119" spans="4:14">
      <c r="D119" s="4"/>
      <c r="E119" s="4"/>
      <c r="F119" s="4"/>
      <c r="G119" s="4"/>
      <c r="H119" s="4"/>
      <c r="I119" s="4"/>
      <c r="J119" s="4"/>
      <c r="K119" s="8"/>
      <c r="L119" s="8"/>
      <c r="M119" s="17"/>
      <c r="N119" s="4"/>
    </row>
    <row r="120" spans="4:14">
      <c r="D120" s="4"/>
      <c r="E120" s="4"/>
      <c r="F120" s="4"/>
      <c r="G120" s="4"/>
      <c r="H120" s="4"/>
      <c r="I120" s="4"/>
      <c r="J120" s="4"/>
      <c r="K120" s="8"/>
      <c r="L120" s="8"/>
      <c r="M120" s="17"/>
      <c r="N120" s="4"/>
    </row>
    <row r="121" spans="4:14">
      <c r="D121" s="4"/>
      <c r="E121" s="4"/>
      <c r="F121" s="4"/>
      <c r="G121" s="4"/>
      <c r="H121" s="4"/>
      <c r="I121" s="4"/>
      <c r="J121" s="4"/>
      <c r="K121" s="8"/>
      <c r="L121" s="8"/>
      <c r="M121" s="17"/>
      <c r="N121" s="4"/>
    </row>
    <row r="122" spans="4:14">
      <c r="D122" s="4"/>
      <c r="E122" s="4"/>
      <c r="F122" s="4"/>
      <c r="G122" s="4"/>
      <c r="H122" s="4"/>
      <c r="I122" s="4"/>
      <c r="J122" s="4"/>
      <c r="K122" s="8"/>
      <c r="L122" s="8"/>
      <c r="M122" s="17"/>
      <c r="N122" s="4"/>
    </row>
    <row r="123" spans="4:14">
      <c r="D123" s="4"/>
      <c r="E123" s="4"/>
      <c r="F123" s="4"/>
      <c r="G123" s="4"/>
      <c r="H123" s="4"/>
      <c r="I123" s="4"/>
      <c r="J123" s="4"/>
      <c r="K123" s="8"/>
      <c r="L123" s="8"/>
      <c r="M123" s="17"/>
      <c r="N123" s="4"/>
    </row>
    <row r="124" spans="4:14">
      <c r="D124" s="4"/>
      <c r="E124" s="4"/>
      <c r="F124" s="4"/>
      <c r="G124" s="4"/>
      <c r="H124" s="4"/>
      <c r="I124" s="4"/>
      <c r="J124" s="4"/>
      <c r="K124" s="8"/>
      <c r="L124" s="8"/>
      <c r="M124" s="17"/>
      <c r="N124" s="4"/>
    </row>
    <row r="125" spans="4:14">
      <c r="D125" s="4"/>
      <c r="E125" s="4"/>
      <c r="F125" s="4"/>
      <c r="G125" s="4"/>
      <c r="H125" s="4"/>
      <c r="I125" s="4"/>
      <c r="J125" s="4"/>
      <c r="K125" s="8"/>
      <c r="L125" s="8"/>
      <c r="M125" s="17"/>
      <c r="N125" s="4"/>
    </row>
    <row r="126" spans="4:14">
      <c r="D126" s="4"/>
      <c r="E126" s="4"/>
      <c r="F126" s="4"/>
      <c r="G126" s="4"/>
      <c r="H126" s="4"/>
      <c r="I126" s="4"/>
      <c r="J126" s="4"/>
      <c r="K126" s="8"/>
      <c r="L126" s="8"/>
      <c r="M126" s="17"/>
      <c r="N126" s="4"/>
    </row>
    <row r="127" spans="4:14">
      <c r="D127" s="4"/>
      <c r="E127" s="4"/>
      <c r="F127" s="4"/>
      <c r="G127" s="4"/>
      <c r="H127" s="4"/>
      <c r="I127" s="4"/>
      <c r="J127" s="4"/>
      <c r="K127" s="8"/>
      <c r="L127" s="8"/>
      <c r="M127" s="17"/>
      <c r="N127" s="4"/>
    </row>
    <row r="128" spans="4:14">
      <c r="D128" s="4"/>
      <c r="E128" s="4"/>
      <c r="F128" s="4"/>
      <c r="G128" s="4"/>
      <c r="H128" s="4"/>
      <c r="I128" s="4"/>
      <c r="J128" s="4"/>
      <c r="K128" s="8"/>
      <c r="L128" s="8"/>
      <c r="M128" s="17"/>
      <c r="N128" s="4"/>
    </row>
    <row r="129" spans="4:14">
      <c r="D129" s="4"/>
      <c r="E129" s="4"/>
      <c r="F129" s="4"/>
      <c r="G129" s="4"/>
      <c r="H129" s="4"/>
      <c r="I129" s="4"/>
      <c r="J129" s="4"/>
      <c r="K129" s="8"/>
      <c r="L129" s="8"/>
      <c r="M129" s="17"/>
      <c r="N129" s="4"/>
    </row>
    <row r="130" spans="4:14">
      <c r="D130" s="4"/>
      <c r="E130" s="4"/>
      <c r="F130" s="4"/>
      <c r="G130" s="4"/>
      <c r="H130" s="4"/>
      <c r="I130" s="4"/>
      <c r="J130" s="4"/>
      <c r="K130" s="8"/>
      <c r="L130" s="8"/>
      <c r="M130" s="17"/>
      <c r="N130" s="4"/>
    </row>
    <row r="131" spans="4:14">
      <c r="D131" s="4"/>
      <c r="E131" s="4"/>
      <c r="F131" s="4"/>
      <c r="G131" s="4"/>
      <c r="H131" s="4"/>
      <c r="I131" s="4"/>
      <c r="J131" s="4"/>
      <c r="K131" s="8"/>
      <c r="L131" s="8"/>
      <c r="M131" s="17"/>
      <c r="N131" s="4"/>
    </row>
    <row r="132" spans="4:14">
      <c r="D132" s="4"/>
      <c r="E132" s="4"/>
      <c r="F132" s="4"/>
      <c r="G132" s="4"/>
      <c r="H132" s="4"/>
      <c r="I132" s="4"/>
      <c r="J132" s="4"/>
      <c r="K132" s="8"/>
      <c r="L132" s="8"/>
      <c r="M132" s="17"/>
      <c r="N132" s="4"/>
    </row>
    <row r="133" spans="4:14">
      <c r="D133" s="4"/>
      <c r="E133" s="4"/>
      <c r="F133" s="4"/>
      <c r="G133" s="4"/>
      <c r="H133" s="4"/>
      <c r="I133" s="4"/>
      <c r="J133" s="4"/>
      <c r="K133" s="8"/>
      <c r="L133" s="8"/>
      <c r="M133" s="17"/>
      <c r="N133" s="4"/>
    </row>
    <row r="134" spans="4:14">
      <c r="D134" s="4"/>
      <c r="E134" s="4"/>
      <c r="F134" s="4"/>
      <c r="G134" s="4"/>
      <c r="H134" s="4"/>
      <c r="I134" s="4"/>
      <c r="J134" s="4"/>
      <c r="K134" s="8"/>
      <c r="L134" s="8"/>
      <c r="M134" s="17"/>
      <c r="N134" s="4"/>
    </row>
    <row r="135" spans="4:14">
      <c r="D135" s="4"/>
      <c r="E135" s="4"/>
      <c r="F135" s="4"/>
      <c r="G135" s="4"/>
      <c r="H135" s="4"/>
      <c r="I135" s="4"/>
      <c r="J135" s="4"/>
      <c r="K135" s="8"/>
      <c r="L135" s="8"/>
      <c r="M135" s="17"/>
      <c r="N135" s="4"/>
    </row>
    <row r="136" spans="4:14">
      <c r="D136" s="4"/>
      <c r="E136" s="4"/>
      <c r="F136" s="4"/>
      <c r="G136" s="4"/>
      <c r="H136" s="4"/>
      <c r="I136" s="4"/>
      <c r="J136" s="4"/>
      <c r="K136" s="8"/>
      <c r="L136" s="8"/>
      <c r="M136" s="17"/>
      <c r="N136" s="4"/>
    </row>
    <row r="137" spans="4:14">
      <c r="D137" s="4"/>
      <c r="E137" s="4"/>
      <c r="F137" s="4"/>
      <c r="G137" s="4"/>
      <c r="H137" s="4"/>
      <c r="I137" s="4"/>
      <c r="J137" s="4"/>
      <c r="K137" s="8"/>
      <c r="L137" s="8"/>
      <c r="M137" s="17"/>
      <c r="N137" s="4"/>
    </row>
    <row r="138" spans="4:14">
      <c r="D138" s="4"/>
      <c r="E138" s="4"/>
      <c r="F138" s="4"/>
      <c r="G138" s="4"/>
      <c r="H138" s="4"/>
      <c r="I138" s="4"/>
      <c r="J138" s="4"/>
      <c r="K138" s="8"/>
      <c r="L138" s="8"/>
      <c r="M138" s="17"/>
      <c r="N138" s="4"/>
    </row>
    <row r="139" spans="4:14">
      <c r="D139" s="4"/>
      <c r="E139" s="4"/>
      <c r="F139" s="4"/>
      <c r="G139" s="4"/>
      <c r="H139" s="4"/>
      <c r="I139" s="4"/>
      <c r="J139" s="4"/>
      <c r="K139" s="8"/>
      <c r="L139" s="8"/>
      <c r="M139" s="17"/>
      <c r="N139" s="4"/>
    </row>
    <row r="140" spans="4:14">
      <c r="D140" s="4"/>
      <c r="E140" s="4"/>
      <c r="F140" s="4"/>
      <c r="G140" s="4"/>
      <c r="H140" s="4"/>
      <c r="I140" s="4"/>
      <c r="J140" s="4"/>
      <c r="K140" s="8"/>
      <c r="L140" s="8"/>
      <c r="M140" s="17"/>
      <c r="N140" s="4"/>
    </row>
    <row r="141" spans="4:14">
      <c r="D141" s="4"/>
      <c r="E141" s="4"/>
      <c r="F141" s="4"/>
      <c r="G141" s="4"/>
      <c r="H141" s="4"/>
      <c r="I141" s="4"/>
      <c r="J141" s="4"/>
      <c r="K141" s="8"/>
      <c r="L141" s="8"/>
      <c r="M141" s="17"/>
      <c r="N141" s="4"/>
    </row>
    <row r="142" spans="4:14">
      <c r="D142" s="4"/>
      <c r="E142" s="4"/>
      <c r="F142" s="4"/>
      <c r="G142" s="4"/>
      <c r="H142" s="4"/>
      <c r="I142" s="4"/>
      <c r="J142" s="4"/>
      <c r="K142" s="8"/>
      <c r="L142" s="8"/>
      <c r="M142" s="17"/>
      <c r="N142" s="4"/>
    </row>
    <row r="143" spans="4:14">
      <c r="D143" s="4"/>
      <c r="E143" s="4"/>
      <c r="F143" s="4"/>
      <c r="G143" s="4"/>
      <c r="H143" s="4"/>
      <c r="I143" s="4"/>
      <c r="J143" s="4"/>
      <c r="K143" s="8"/>
      <c r="L143" s="8"/>
      <c r="M143" s="17"/>
      <c r="N143" s="4"/>
    </row>
    <row r="144" spans="4:14">
      <c r="D144" s="4"/>
      <c r="E144" s="4"/>
      <c r="F144" s="4"/>
      <c r="G144" s="4"/>
      <c r="H144" s="4"/>
      <c r="I144" s="4"/>
      <c r="J144" s="4"/>
      <c r="K144" s="8"/>
      <c r="L144" s="8"/>
      <c r="M144" s="17"/>
      <c r="N144" s="4"/>
    </row>
    <row r="145" spans="4:14">
      <c r="D145" s="4"/>
      <c r="E145" s="4"/>
      <c r="F145" s="4"/>
      <c r="G145" s="4"/>
      <c r="H145" s="4"/>
      <c r="I145" s="4"/>
      <c r="J145" s="4"/>
      <c r="K145" s="8"/>
      <c r="L145" s="8"/>
      <c r="M145" s="17"/>
      <c r="N145" s="4"/>
    </row>
    <row r="146" spans="4:14">
      <c r="D146" s="4"/>
      <c r="E146" s="4"/>
      <c r="F146" s="4"/>
      <c r="G146" s="4"/>
      <c r="H146" s="4"/>
      <c r="I146" s="4"/>
      <c r="J146" s="4"/>
      <c r="K146" s="8"/>
      <c r="L146" s="8"/>
      <c r="M146" s="17"/>
      <c r="N146" s="4"/>
    </row>
    <row r="147" spans="4:14">
      <c r="D147" s="4"/>
      <c r="E147" s="4"/>
      <c r="F147" s="4"/>
      <c r="G147" s="4"/>
      <c r="H147" s="4"/>
      <c r="I147" s="4"/>
      <c r="J147" s="4"/>
      <c r="K147" s="8"/>
      <c r="L147" s="8"/>
      <c r="M147" s="17"/>
      <c r="N147" s="4"/>
    </row>
    <row r="148" spans="4:14">
      <c r="D148" s="4"/>
      <c r="E148" s="4"/>
      <c r="F148" s="4"/>
      <c r="G148" s="4"/>
      <c r="H148" s="4"/>
      <c r="I148" s="4"/>
      <c r="J148" s="4"/>
      <c r="K148" s="8"/>
      <c r="L148" s="8"/>
      <c r="M148" s="17"/>
      <c r="N148" s="4"/>
    </row>
    <row r="149" spans="4:14">
      <c r="D149" s="4"/>
      <c r="E149" s="4"/>
      <c r="F149" s="4"/>
      <c r="G149" s="4"/>
      <c r="H149" s="4"/>
      <c r="I149" s="4"/>
      <c r="J149" s="4"/>
      <c r="K149" s="8"/>
      <c r="L149" s="8"/>
      <c r="M149" s="17"/>
      <c r="N149" s="4"/>
    </row>
    <row r="150" spans="4:14">
      <c r="D150" s="4"/>
      <c r="E150" s="4"/>
      <c r="F150" s="4"/>
      <c r="G150" s="4"/>
      <c r="H150" s="4"/>
      <c r="I150" s="4"/>
      <c r="J150" s="4"/>
      <c r="K150" s="8"/>
      <c r="L150" s="8"/>
      <c r="M150" s="17"/>
      <c r="N150" s="4"/>
    </row>
    <row r="151" spans="4:14">
      <c r="D151" s="4"/>
      <c r="E151" s="4"/>
      <c r="F151" s="4"/>
      <c r="G151" s="4"/>
      <c r="H151" s="4"/>
      <c r="I151" s="4"/>
      <c r="J151" s="4"/>
      <c r="K151" s="8"/>
      <c r="L151" s="8"/>
      <c r="M151" s="17"/>
      <c r="N151" s="4"/>
    </row>
    <row r="152" spans="4:14">
      <c r="D152" s="4"/>
      <c r="E152" s="4"/>
      <c r="F152" s="4"/>
      <c r="G152" s="4"/>
      <c r="H152" s="4"/>
      <c r="I152" s="4"/>
      <c r="J152" s="4"/>
      <c r="K152" s="8"/>
      <c r="L152" s="8"/>
      <c r="M152" s="17"/>
      <c r="N152" s="4"/>
    </row>
    <row r="153" spans="4:14">
      <c r="D153" s="4"/>
      <c r="E153" s="4"/>
      <c r="F153" s="4"/>
      <c r="G153" s="4"/>
      <c r="H153" s="4"/>
      <c r="I153" s="4"/>
      <c r="J153" s="4"/>
      <c r="K153" s="8"/>
      <c r="L153" s="8"/>
      <c r="M153" s="17"/>
      <c r="N153" s="4"/>
    </row>
    <row r="154" spans="4:14">
      <c r="D154" s="4"/>
      <c r="E154" s="4"/>
      <c r="F154" s="4"/>
      <c r="G154" s="4"/>
      <c r="H154" s="4"/>
      <c r="I154" s="4"/>
      <c r="J154" s="4"/>
      <c r="K154" s="8"/>
      <c r="L154" s="8"/>
      <c r="M154" s="17"/>
      <c r="N154" s="4"/>
    </row>
    <row r="155" spans="4:14">
      <c r="D155" s="4"/>
      <c r="E155" s="4"/>
      <c r="F155" s="4"/>
      <c r="G155" s="4"/>
      <c r="H155" s="4"/>
      <c r="I155" s="4"/>
      <c r="J155" s="4"/>
      <c r="K155" s="8"/>
      <c r="L155" s="8"/>
      <c r="M155" s="17"/>
      <c r="N155" s="4"/>
    </row>
    <row r="156" spans="4:14">
      <c r="D156" s="4"/>
      <c r="E156" s="4"/>
      <c r="F156" s="4"/>
      <c r="G156" s="4"/>
      <c r="H156" s="4"/>
      <c r="I156" s="4"/>
      <c r="J156" s="4"/>
      <c r="K156" s="8"/>
      <c r="L156" s="8"/>
      <c r="M156" s="17"/>
      <c r="N156" s="4"/>
    </row>
    <row r="157" spans="4:14">
      <c r="D157" s="4"/>
      <c r="E157" s="4"/>
      <c r="F157" s="4"/>
      <c r="G157" s="4"/>
      <c r="H157" s="4"/>
      <c r="I157" s="4"/>
      <c r="J157" s="4"/>
      <c r="K157" s="8"/>
      <c r="L157" s="8"/>
      <c r="M157" s="17"/>
      <c r="N157" s="4"/>
    </row>
    <row r="158" spans="4:14">
      <c r="D158" s="4"/>
      <c r="E158" s="4"/>
      <c r="F158" s="4"/>
      <c r="G158" s="4"/>
      <c r="H158" s="4"/>
      <c r="I158" s="4"/>
      <c r="J158" s="4"/>
      <c r="K158" s="8"/>
      <c r="L158" s="8"/>
      <c r="M158" s="17"/>
      <c r="N158" s="4"/>
    </row>
    <row r="159" spans="4:14">
      <c r="D159" s="4"/>
      <c r="E159" s="4"/>
      <c r="F159" s="4"/>
      <c r="G159" s="4"/>
      <c r="H159" s="4"/>
      <c r="I159" s="4"/>
      <c r="J159" s="4"/>
      <c r="K159" s="8"/>
      <c r="L159" s="8"/>
      <c r="M159" s="17"/>
      <c r="N159" s="4"/>
    </row>
    <row r="160" spans="4:14">
      <c r="D160" s="4"/>
      <c r="E160" s="4"/>
      <c r="F160" s="4"/>
      <c r="G160" s="4"/>
      <c r="H160" s="4"/>
      <c r="I160" s="4"/>
      <c r="J160" s="4"/>
      <c r="K160" s="8"/>
      <c r="L160" s="8"/>
      <c r="M160" s="17"/>
      <c r="N160" s="4"/>
    </row>
    <row r="161" spans="4:14">
      <c r="D161" s="4"/>
      <c r="E161" s="4"/>
      <c r="F161" s="4"/>
      <c r="G161" s="4"/>
      <c r="H161" s="4"/>
      <c r="I161" s="4"/>
      <c r="J161" s="4"/>
      <c r="K161" s="8"/>
      <c r="L161" s="8"/>
      <c r="M161" s="17"/>
      <c r="N161" s="4"/>
    </row>
    <row r="162" spans="4:14">
      <c r="D162" s="4"/>
      <c r="E162" s="4"/>
      <c r="F162" s="4"/>
      <c r="G162" s="4"/>
      <c r="H162" s="4"/>
      <c r="I162" s="4"/>
      <c r="J162" s="4"/>
      <c r="K162" s="8"/>
      <c r="L162" s="8"/>
      <c r="M162" s="17"/>
      <c r="N162" s="4"/>
    </row>
    <row r="163" spans="4:14">
      <c r="D163" s="4"/>
      <c r="E163" s="4"/>
      <c r="F163" s="4"/>
      <c r="G163" s="4"/>
      <c r="H163" s="4"/>
      <c r="I163" s="4"/>
      <c r="J163" s="4"/>
      <c r="K163" s="8"/>
      <c r="L163" s="8"/>
      <c r="M163" s="17"/>
      <c r="N163" s="4"/>
    </row>
    <row r="164" spans="4:14">
      <c r="D164" s="4"/>
      <c r="E164" s="4"/>
      <c r="F164" s="4"/>
      <c r="G164" s="4"/>
      <c r="H164" s="4"/>
      <c r="I164" s="4"/>
      <c r="J164" s="4"/>
      <c r="K164" s="8"/>
      <c r="L164" s="8"/>
      <c r="M164" s="17"/>
      <c r="N164" s="4"/>
    </row>
    <row r="165" spans="4:14">
      <c r="D165" s="4"/>
      <c r="E165" s="4"/>
      <c r="F165" s="4"/>
      <c r="G165" s="4"/>
      <c r="H165" s="4"/>
      <c r="I165" s="4"/>
      <c r="J165" s="4"/>
      <c r="K165" s="8"/>
      <c r="L165" s="8"/>
      <c r="M165" s="17"/>
      <c r="N165" s="4"/>
    </row>
    <row r="166" spans="4:14">
      <c r="D166" s="4"/>
      <c r="E166" s="4"/>
      <c r="F166" s="4"/>
      <c r="G166" s="4"/>
      <c r="H166" s="4"/>
      <c r="I166" s="4"/>
      <c r="J166" s="4"/>
      <c r="K166" s="8"/>
      <c r="L166" s="8"/>
      <c r="M166" s="17"/>
      <c r="N166" s="4"/>
    </row>
    <row r="167" spans="4:14">
      <c r="D167" s="4"/>
      <c r="E167" s="4"/>
      <c r="F167" s="4"/>
      <c r="G167" s="4"/>
      <c r="H167" s="4"/>
      <c r="I167" s="4"/>
      <c r="J167" s="4"/>
      <c r="K167" s="8"/>
      <c r="L167" s="8"/>
      <c r="M167" s="17"/>
      <c r="N167" s="4"/>
    </row>
    <row r="168" spans="4:14">
      <c r="D168" s="4"/>
      <c r="E168" s="4"/>
      <c r="F168" s="4"/>
      <c r="G168" s="4"/>
      <c r="H168" s="4"/>
      <c r="I168" s="4"/>
      <c r="J168" s="4"/>
      <c r="K168" s="8"/>
      <c r="L168" s="8"/>
      <c r="M168" s="17"/>
      <c r="N168" s="4"/>
    </row>
    <row r="169" spans="4:14">
      <c r="D169" s="4"/>
      <c r="E169" s="4"/>
      <c r="F169" s="4"/>
      <c r="G169" s="4"/>
      <c r="H169" s="4"/>
      <c r="I169" s="4"/>
      <c r="J169" s="4"/>
      <c r="K169" s="8"/>
      <c r="L169" s="8"/>
      <c r="M169" s="17"/>
      <c r="N169" s="4"/>
    </row>
    <row r="170" spans="4:14">
      <c r="D170" s="4"/>
      <c r="E170" s="4"/>
      <c r="F170" s="4"/>
      <c r="G170" s="4"/>
      <c r="H170" s="4"/>
      <c r="I170" s="4"/>
      <c r="J170" s="4"/>
      <c r="K170" s="8"/>
      <c r="L170" s="8"/>
      <c r="M170" s="17"/>
      <c r="N170" s="4"/>
    </row>
    <row r="171" spans="4:14">
      <c r="D171" s="4"/>
      <c r="E171" s="4"/>
      <c r="F171" s="4"/>
      <c r="G171" s="4"/>
      <c r="H171" s="4"/>
      <c r="I171" s="4"/>
      <c r="J171" s="4"/>
      <c r="K171" s="8"/>
      <c r="L171" s="8"/>
      <c r="M171" s="17"/>
      <c r="N171" s="4"/>
    </row>
    <row r="172" spans="4:14">
      <c r="D172" s="4"/>
      <c r="E172" s="4"/>
      <c r="F172" s="4"/>
      <c r="G172" s="4"/>
      <c r="H172" s="4"/>
      <c r="I172" s="4"/>
      <c r="J172" s="4"/>
      <c r="K172" s="8"/>
      <c r="L172" s="8"/>
      <c r="M172" s="17"/>
      <c r="N172" s="4"/>
    </row>
    <row r="173" spans="4:14">
      <c r="D173" s="4"/>
      <c r="E173" s="4"/>
      <c r="F173" s="4"/>
      <c r="G173" s="4"/>
      <c r="H173" s="4"/>
      <c r="I173" s="4"/>
      <c r="J173" s="4"/>
      <c r="K173" s="8"/>
      <c r="L173" s="8"/>
      <c r="M173" s="17"/>
      <c r="N173" s="4"/>
    </row>
    <row r="174" spans="4:14">
      <c r="D174" s="4"/>
      <c r="E174" s="4"/>
      <c r="F174" s="4"/>
      <c r="G174" s="4"/>
      <c r="H174" s="4"/>
      <c r="I174" s="4"/>
      <c r="J174" s="4"/>
      <c r="K174" s="8"/>
      <c r="L174" s="8"/>
      <c r="M174" s="17"/>
      <c r="N174" s="4"/>
    </row>
    <row r="175" spans="4:14">
      <c r="D175" s="4"/>
      <c r="E175" s="4"/>
      <c r="F175" s="4"/>
      <c r="G175" s="4"/>
      <c r="H175" s="4"/>
      <c r="I175" s="4"/>
      <c r="J175" s="4"/>
      <c r="K175" s="8"/>
      <c r="L175" s="8"/>
      <c r="M175" s="17"/>
      <c r="N175" s="4"/>
    </row>
    <row r="176" spans="4:14">
      <c r="D176" s="4"/>
      <c r="E176" s="4"/>
      <c r="F176" s="4"/>
      <c r="G176" s="4"/>
      <c r="H176" s="4"/>
      <c r="I176" s="4"/>
      <c r="J176" s="4"/>
      <c r="K176" s="8"/>
      <c r="L176" s="8"/>
      <c r="M176" s="17"/>
      <c r="N176" s="4"/>
    </row>
    <row r="177" spans="4:14">
      <c r="D177" s="4"/>
      <c r="E177" s="4"/>
      <c r="F177" s="4"/>
      <c r="G177" s="4"/>
      <c r="H177" s="4"/>
      <c r="I177" s="4"/>
      <c r="J177" s="4"/>
      <c r="K177" s="8"/>
      <c r="L177" s="8"/>
      <c r="M177" s="17"/>
      <c r="N177" s="4"/>
    </row>
    <row r="178" spans="4:14">
      <c r="D178" s="4"/>
      <c r="E178" s="4"/>
      <c r="F178" s="4"/>
      <c r="G178" s="4"/>
      <c r="H178" s="4"/>
      <c r="I178" s="4"/>
      <c r="J178" s="4"/>
      <c r="K178" s="8"/>
      <c r="L178" s="8"/>
      <c r="M178" s="17"/>
      <c r="N178" s="4"/>
    </row>
    <row r="179" spans="4:14">
      <c r="D179" s="4"/>
      <c r="E179" s="4"/>
      <c r="F179" s="4"/>
      <c r="G179" s="4"/>
      <c r="H179" s="4"/>
      <c r="I179" s="4"/>
      <c r="J179" s="4"/>
      <c r="K179" s="8"/>
      <c r="L179" s="8"/>
      <c r="M179" s="17"/>
      <c r="N179" s="4"/>
    </row>
    <row r="180" spans="4:14">
      <c r="D180" s="4"/>
      <c r="E180" s="4"/>
      <c r="F180" s="4"/>
      <c r="G180" s="4"/>
      <c r="H180" s="4"/>
      <c r="I180" s="4"/>
      <c r="J180" s="4"/>
      <c r="K180" s="8"/>
      <c r="L180" s="8"/>
      <c r="M180" s="17"/>
      <c r="N180" s="4"/>
    </row>
    <row r="181" spans="4:14">
      <c r="D181" s="4"/>
      <c r="E181" s="4"/>
      <c r="F181" s="4"/>
      <c r="G181" s="4"/>
      <c r="H181" s="4"/>
      <c r="I181" s="4"/>
      <c r="J181" s="4"/>
      <c r="K181" s="8"/>
      <c r="L181" s="8"/>
      <c r="M181" s="17"/>
      <c r="N181" s="4"/>
    </row>
    <row r="182" spans="4:14">
      <c r="D182" s="4"/>
      <c r="E182" s="4"/>
      <c r="F182" s="4"/>
      <c r="G182" s="4"/>
      <c r="H182" s="4"/>
      <c r="I182" s="4"/>
      <c r="J182" s="4"/>
      <c r="K182" s="8"/>
      <c r="L182" s="8"/>
      <c r="M182" s="17"/>
      <c r="N182" s="4"/>
    </row>
    <row r="183" spans="4:14">
      <c r="D183" s="4"/>
      <c r="E183" s="4"/>
      <c r="F183" s="4"/>
      <c r="G183" s="4"/>
      <c r="H183" s="4"/>
      <c r="I183" s="4"/>
      <c r="J183" s="4"/>
      <c r="K183" s="8"/>
      <c r="L183" s="8"/>
      <c r="M183" s="17"/>
      <c r="N183" s="4"/>
    </row>
    <row r="184" spans="4:14">
      <c r="D184" s="4"/>
      <c r="E184" s="4"/>
      <c r="F184" s="4"/>
      <c r="G184" s="4"/>
      <c r="H184" s="4"/>
      <c r="I184" s="4"/>
      <c r="J184" s="4"/>
      <c r="K184" s="8"/>
      <c r="L184" s="8"/>
      <c r="M184" s="17"/>
      <c r="N184" s="4"/>
    </row>
    <row r="185" spans="4:14">
      <c r="D185" s="4"/>
      <c r="E185" s="4"/>
      <c r="F185" s="4"/>
      <c r="G185" s="4"/>
      <c r="H185" s="4"/>
      <c r="I185" s="4"/>
      <c r="J185" s="4"/>
      <c r="K185" s="8"/>
      <c r="L185" s="8"/>
      <c r="M185" s="17"/>
      <c r="N185" s="4"/>
    </row>
    <row r="186" spans="4:14">
      <c r="D186" s="4"/>
      <c r="E186" s="4"/>
      <c r="F186" s="4"/>
      <c r="G186" s="4"/>
      <c r="H186" s="4"/>
      <c r="I186" s="4"/>
      <c r="J186" s="4"/>
      <c r="K186" s="8"/>
      <c r="L186" s="8"/>
      <c r="M186" s="17"/>
      <c r="N186" s="4"/>
    </row>
    <row r="187" spans="4:14">
      <c r="D187" s="4"/>
      <c r="E187" s="4"/>
      <c r="F187" s="4"/>
      <c r="G187" s="4"/>
      <c r="H187" s="4"/>
      <c r="I187" s="4"/>
      <c r="J187" s="4"/>
      <c r="K187" s="8"/>
      <c r="L187" s="8"/>
      <c r="M187" s="17"/>
      <c r="N187" s="4"/>
    </row>
    <row r="188" spans="4:14">
      <c r="D188" s="4"/>
      <c r="E188" s="4"/>
      <c r="F188" s="4"/>
      <c r="G188" s="4"/>
      <c r="H188" s="4"/>
      <c r="I188" s="4"/>
      <c r="J188" s="4"/>
      <c r="K188" s="8"/>
      <c r="L188" s="8"/>
      <c r="M188" s="17"/>
      <c r="N188" s="4"/>
    </row>
    <row r="189" spans="4:14">
      <c r="D189" s="4"/>
      <c r="E189" s="4"/>
      <c r="F189" s="4"/>
      <c r="G189" s="4"/>
      <c r="H189" s="4"/>
      <c r="I189" s="4"/>
      <c r="J189" s="4"/>
      <c r="K189" s="8"/>
      <c r="L189" s="8"/>
      <c r="M189" s="17"/>
      <c r="N189" s="4"/>
    </row>
    <row r="190" spans="4:14">
      <c r="D190" s="4"/>
      <c r="E190" s="4"/>
      <c r="F190" s="4"/>
      <c r="G190" s="4"/>
      <c r="H190" s="4"/>
      <c r="I190" s="4"/>
      <c r="J190" s="4"/>
      <c r="K190" s="8"/>
      <c r="L190" s="8"/>
      <c r="M190" s="17"/>
      <c r="N190" s="4"/>
    </row>
    <row r="191" spans="4:14">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7" orientation="landscape"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zoomScaleNormal="100" zoomScaleSheetLayoutView="100" workbookViewId="0"/>
  </sheetViews>
  <sheetFormatPr defaultRowHeight="13.5"/>
  <cols>
    <col min="1" max="1" width="6.625" customWidth="1"/>
    <col min="2" max="2" width="30.125" bestFit="1" customWidth="1"/>
    <col min="3" max="3" width="4.625" customWidth="1"/>
    <col min="4" max="4" width="39.375" bestFit="1" customWidth="1"/>
    <col min="5" max="5" width="10.5" style="14" customWidth="1"/>
    <col min="6" max="8" width="10.625" style="14" customWidth="1"/>
    <col min="9" max="9" width="11.875" style="14" customWidth="1"/>
    <col min="10" max="10" width="12" style="14" customWidth="1"/>
    <col min="11" max="13" width="10.625" style="14" customWidth="1"/>
    <col min="14" max="14" width="10.625" customWidth="1"/>
    <col min="15" max="15" width="10.625" style="253" customWidth="1"/>
    <col min="16" max="16" width="3.625" customWidth="1"/>
  </cols>
  <sheetData>
    <row r="1" spans="1:1">
      <c r="A1" s="215"/>
    </row>
    <row r="27" spans="5:15" s="253" customFormat="1">
      <c r="E27" s="14"/>
      <c r="F27" s="14"/>
      <c r="G27" s="14"/>
      <c r="H27" s="14"/>
      <c r="I27" s="14"/>
      <c r="J27" s="14"/>
      <c r="K27" s="14"/>
      <c r="L27" s="14"/>
      <c r="M27" s="14"/>
    </row>
    <row r="28" spans="5:15" s="253" customFormat="1">
      <c r="E28" s="14"/>
      <c r="F28" s="14"/>
      <c r="G28" s="14"/>
      <c r="H28" s="14"/>
      <c r="I28" s="14"/>
      <c r="J28" s="14"/>
      <c r="K28" s="14"/>
      <c r="L28" s="14"/>
      <c r="M28" s="14"/>
    </row>
    <row r="30" spans="5:15" s="253" customFormat="1">
      <c r="E30" s="14"/>
      <c r="F30" s="14"/>
      <c r="G30" s="14"/>
      <c r="H30" s="14"/>
      <c r="I30" s="14"/>
      <c r="J30" s="14"/>
      <c r="K30" s="14"/>
      <c r="L30" s="14"/>
      <c r="M30" s="14"/>
    </row>
    <row r="31" spans="5:15">
      <c r="N31" s="253"/>
      <c r="O31" s="262"/>
    </row>
    <row r="32" spans="5:15" s="253" customFormat="1">
      <c r="E32" s="14"/>
      <c r="F32" s="14"/>
      <c r="G32" s="14"/>
      <c r="H32" s="14"/>
      <c r="I32" s="14"/>
      <c r="J32" s="14"/>
      <c r="K32" s="14"/>
      <c r="L32" s="14"/>
      <c r="M32" s="14"/>
      <c r="O32" s="262"/>
    </row>
    <row r="33" spans="2:15" s="253" customFormat="1">
      <c r="E33" s="14"/>
      <c r="F33" s="14"/>
      <c r="G33" s="14"/>
      <c r="H33" s="14"/>
      <c r="I33" s="14"/>
      <c r="J33" s="14"/>
      <c r="K33" s="14"/>
      <c r="L33" s="14"/>
      <c r="M33" s="14"/>
      <c r="O33" s="262"/>
    </row>
    <row r="34" spans="2:15" ht="14.25" thickBot="1">
      <c r="N34" s="14"/>
      <c r="O34" s="334" t="s">
        <v>330</v>
      </c>
    </row>
    <row r="35" spans="2:15" s="51" customFormat="1" ht="14.25" customHeight="1" thickBot="1">
      <c r="B35" s="526"/>
      <c r="C35" s="526"/>
      <c r="D35" s="526"/>
      <c r="E35" s="492" t="s">
        <v>709</v>
      </c>
      <c r="F35" s="260" t="s">
        <v>410</v>
      </c>
      <c r="G35" s="260" t="s">
        <v>411</v>
      </c>
      <c r="H35" s="260" t="s">
        <v>412</v>
      </c>
      <c r="I35" s="260" t="s">
        <v>413</v>
      </c>
      <c r="J35" s="260" t="s">
        <v>288</v>
      </c>
      <c r="K35" s="260" t="s">
        <v>170</v>
      </c>
      <c r="L35" s="279" t="s">
        <v>169</v>
      </c>
      <c r="M35" s="279" t="s">
        <v>667</v>
      </c>
      <c r="N35" s="279" t="s">
        <v>668</v>
      </c>
      <c r="O35" s="492" t="s">
        <v>675</v>
      </c>
    </row>
    <row r="36" spans="2:15" s="49" customFormat="1">
      <c r="B36" s="46" t="s">
        <v>605</v>
      </c>
      <c r="C36" s="46"/>
      <c r="D36" s="46" t="s">
        <v>317</v>
      </c>
      <c r="E36" s="498">
        <v>1209381</v>
      </c>
      <c r="F36" s="258">
        <f>'10ヵ年推移'!E26</f>
        <v>1271100</v>
      </c>
      <c r="G36" s="258">
        <f>'10ヵ年推移'!F26</f>
        <v>1275620</v>
      </c>
      <c r="H36" s="258">
        <f>'10ヵ年推移'!G26</f>
        <v>1282583</v>
      </c>
      <c r="I36" s="258">
        <f>'10ヵ年推移'!H26</f>
        <v>1251665</v>
      </c>
      <c r="J36" s="258">
        <f>'10ヵ年推移'!I26</f>
        <v>1183647</v>
      </c>
      <c r="K36" s="258">
        <f>'10ヵ年推移'!J26</f>
        <v>1126633</v>
      </c>
      <c r="L36" s="258">
        <v>1032307</v>
      </c>
      <c r="M36" s="258">
        <v>955828</v>
      </c>
      <c r="N36" s="258">
        <v>916570</v>
      </c>
      <c r="O36" s="408">
        <v>899523</v>
      </c>
    </row>
    <row r="37" spans="2:15" s="49" customFormat="1">
      <c r="B37" s="46" t="s">
        <v>623</v>
      </c>
      <c r="C37" s="46"/>
      <c r="D37" s="46" t="s">
        <v>623</v>
      </c>
      <c r="E37" s="498">
        <v>146500</v>
      </c>
      <c r="F37" s="258">
        <f>'10ヵ年推移'!E9</f>
        <v>145200</v>
      </c>
      <c r="G37" s="258">
        <f>'10ヵ年推移'!F9</f>
        <v>135300</v>
      </c>
      <c r="H37" s="258">
        <f>'10ヵ年推移'!G9</f>
        <v>133200</v>
      </c>
      <c r="I37" s="258">
        <f>'10ヵ年推移'!H9</f>
        <v>127100</v>
      </c>
      <c r="J37" s="258">
        <f>'10ヵ年推移'!I9</f>
        <v>133500</v>
      </c>
      <c r="K37" s="258">
        <f>'10ヵ年推移'!J9</f>
        <v>145100</v>
      </c>
      <c r="L37" s="258">
        <v>149200</v>
      </c>
      <c r="M37" s="258">
        <v>150100</v>
      </c>
      <c r="N37" s="258">
        <v>166500</v>
      </c>
      <c r="O37" s="408">
        <v>159300</v>
      </c>
    </row>
    <row r="38" spans="2:15" s="49" customFormat="1">
      <c r="B38" s="53" t="s">
        <v>318</v>
      </c>
      <c r="C38" s="53"/>
      <c r="D38" s="46" t="s">
        <v>319</v>
      </c>
      <c r="E38" s="499">
        <v>8.2551604095563142</v>
      </c>
      <c r="F38" s="261">
        <f t="shared" ref="F38:N38" si="0">+F36/F37</f>
        <v>8.7541322314049594</v>
      </c>
      <c r="G38" s="261">
        <f t="shared" si="0"/>
        <v>9.4280857354028083</v>
      </c>
      <c r="H38" s="261">
        <f t="shared" si="0"/>
        <v>9.6290015015015022</v>
      </c>
      <c r="I38" s="261">
        <f t="shared" si="0"/>
        <v>9.8478756884343035</v>
      </c>
      <c r="J38" s="261">
        <f t="shared" si="0"/>
        <v>8.8662696629213489</v>
      </c>
      <c r="K38" s="261">
        <f t="shared" si="0"/>
        <v>7.7645279117849757</v>
      </c>
      <c r="L38" s="261">
        <f t="shared" si="0"/>
        <v>6.9189477211796246</v>
      </c>
      <c r="M38" s="261">
        <f t="shared" si="0"/>
        <v>6.3679413724183878</v>
      </c>
      <c r="N38" s="261">
        <f t="shared" si="0"/>
        <v>5.504924924924925</v>
      </c>
      <c r="O38" s="59">
        <v>5.6</v>
      </c>
    </row>
    <row r="39" spans="2:15" s="49" customFormat="1">
      <c r="B39" s="53"/>
      <c r="C39" s="53"/>
      <c r="D39" s="53"/>
      <c r="E39" s="48"/>
      <c r="F39" s="48"/>
      <c r="G39" s="48"/>
      <c r="H39" s="48"/>
      <c r="I39" s="48"/>
      <c r="J39" s="48"/>
      <c r="K39" s="48"/>
      <c r="L39" s="258"/>
      <c r="M39" s="258"/>
    </row>
    <row r="40" spans="2:15" s="49" customFormat="1">
      <c r="C40" s="81" t="s">
        <v>296</v>
      </c>
      <c r="D40" s="94" t="s">
        <v>444</v>
      </c>
      <c r="E40" s="48"/>
      <c r="F40" s="48"/>
      <c r="G40" s="48"/>
      <c r="H40" s="48"/>
      <c r="I40" s="48"/>
      <c r="J40" s="48"/>
      <c r="K40" s="48"/>
      <c r="L40" s="258"/>
      <c r="M40" s="258"/>
    </row>
    <row r="41" spans="2:15" s="49" customFormat="1">
      <c r="C41" s="20"/>
      <c r="D41" s="94" t="s">
        <v>492</v>
      </c>
      <c r="E41" s="48"/>
      <c r="F41" s="48"/>
      <c r="G41" s="48"/>
      <c r="H41" s="48"/>
      <c r="I41" s="48"/>
      <c r="J41" s="48"/>
      <c r="K41" s="48"/>
      <c r="L41" s="258"/>
      <c r="M41" s="258"/>
    </row>
    <row r="42" spans="2:15" s="49" customFormat="1">
      <c r="C42" s="47"/>
      <c r="D42" s="94" t="s">
        <v>445</v>
      </c>
      <c r="E42" s="48"/>
      <c r="F42" s="48"/>
      <c r="G42" s="48"/>
      <c r="H42" s="48"/>
      <c r="I42" s="48"/>
      <c r="J42" s="48"/>
      <c r="K42" s="48"/>
      <c r="L42" s="258"/>
      <c r="M42" s="258"/>
    </row>
    <row r="43" spans="2:15" s="49" customFormat="1">
      <c r="B43" s="47"/>
      <c r="C43" s="47"/>
      <c r="E43" s="48"/>
      <c r="F43" s="48"/>
      <c r="G43" s="48"/>
      <c r="H43" s="48"/>
      <c r="I43" s="48"/>
      <c r="J43" s="48"/>
      <c r="K43" s="48"/>
      <c r="L43" s="258"/>
      <c r="M43" s="258"/>
    </row>
    <row r="44" spans="2:15" s="49" customFormat="1">
      <c r="B44" s="52"/>
      <c r="C44" s="52"/>
      <c r="D44" s="52"/>
      <c r="E44" s="48"/>
      <c r="F44" s="48"/>
      <c r="G44" s="48"/>
      <c r="H44" s="48"/>
      <c r="I44" s="48"/>
      <c r="J44" s="48"/>
      <c r="K44" s="48"/>
      <c r="L44" s="258"/>
      <c r="M44" s="258"/>
    </row>
    <row r="45" spans="2:15" s="49" customFormat="1">
      <c r="B45" s="52"/>
      <c r="C45" s="52"/>
      <c r="D45" s="52"/>
      <c r="E45" s="48"/>
      <c r="F45" s="48"/>
      <c r="G45" s="48"/>
      <c r="H45" s="48"/>
      <c r="I45" s="48"/>
      <c r="J45" s="48"/>
      <c r="K45" s="48"/>
      <c r="L45" s="258"/>
      <c r="M45" s="258"/>
    </row>
    <row r="46" spans="2:15" s="26" customFormat="1">
      <c r="E46" s="21"/>
      <c r="F46" s="21"/>
      <c r="G46" s="21"/>
      <c r="H46" s="21"/>
      <c r="I46" s="21"/>
      <c r="J46" s="21"/>
      <c r="K46" s="21"/>
      <c r="L46" s="254"/>
      <c r="M46" s="254"/>
      <c r="O46" s="256"/>
    </row>
    <row r="47" spans="2:15" s="26" customFormat="1">
      <c r="E47" s="25"/>
      <c r="F47" s="25"/>
      <c r="G47" s="25"/>
      <c r="H47" s="25"/>
      <c r="I47" s="25"/>
      <c r="J47" s="25"/>
      <c r="K47" s="25"/>
      <c r="L47" s="255"/>
      <c r="M47" s="255"/>
      <c r="O47" s="256"/>
    </row>
    <row r="48" spans="2:15" s="26" customFormat="1">
      <c r="E48" s="25"/>
      <c r="F48" s="25"/>
      <c r="G48" s="25"/>
      <c r="H48" s="25"/>
      <c r="I48" s="25"/>
      <c r="J48" s="25"/>
      <c r="K48" s="25"/>
      <c r="L48" s="255"/>
      <c r="M48" s="255"/>
      <c r="O48" s="256"/>
    </row>
    <row r="49" spans="5:15" s="26" customFormat="1">
      <c r="E49" s="25"/>
      <c r="F49" s="25"/>
      <c r="G49" s="25"/>
      <c r="H49" s="25"/>
      <c r="I49" s="25"/>
      <c r="J49" s="25"/>
      <c r="K49" s="25"/>
      <c r="L49" s="255"/>
      <c r="M49" s="255"/>
      <c r="O49" s="256"/>
    </row>
    <row r="50" spans="5:15" s="26" customFormat="1">
      <c r="E50" s="25"/>
      <c r="F50" s="25"/>
      <c r="G50" s="25"/>
      <c r="H50" s="25"/>
      <c r="I50" s="25"/>
      <c r="J50" s="25"/>
      <c r="K50" s="25"/>
      <c r="L50" s="255"/>
      <c r="M50" s="255"/>
      <c r="O50" s="256"/>
    </row>
    <row r="51" spans="5:15" s="26" customFormat="1">
      <c r="E51" s="25"/>
      <c r="F51" s="25"/>
      <c r="G51" s="25"/>
      <c r="H51" s="25"/>
      <c r="I51" s="25"/>
      <c r="J51" s="25"/>
      <c r="K51" s="25"/>
      <c r="L51" s="255"/>
      <c r="M51" s="255"/>
      <c r="O51" s="256"/>
    </row>
    <row r="52" spans="5:15" s="26" customFormat="1">
      <c r="E52" s="25"/>
      <c r="F52" s="25"/>
      <c r="G52" s="25"/>
      <c r="H52" s="25"/>
      <c r="I52" s="25"/>
      <c r="J52" s="25"/>
      <c r="K52" s="25"/>
      <c r="L52" s="255"/>
      <c r="M52" s="255"/>
      <c r="O52" s="256"/>
    </row>
    <row r="53" spans="5:15" s="26" customFormat="1" ht="13.5" customHeight="1">
      <c r="E53" s="31"/>
      <c r="F53" s="31"/>
      <c r="G53" s="31"/>
      <c r="H53" s="31"/>
      <c r="I53" s="31"/>
      <c r="J53" s="31"/>
      <c r="K53" s="31"/>
      <c r="L53" s="31"/>
      <c r="M53" s="31"/>
      <c r="N53" s="60"/>
      <c r="O53" s="60"/>
    </row>
    <row r="54" spans="5:15" s="26" customFormat="1" ht="13.5" customHeight="1">
      <c r="E54" s="31"/>
      <c r="F54" s="31"/>
      <c r="G54" s="31"/>
      <c r="H54" s="31"/>
      <c r="I54" s="31"/>
      <c r="J54" s="31"/>
      <c r="K54" s="31"/>
      <c r="L54" s="31"/>
      <c r="M54" s="31"/>
      <c r="N54" s="60"/>
      <c r="O54" s="60"/>
    </row>
    <row r="55" spans="5:15" s="26" customFormat="1">
      <c r="E55" s="31"/>
      <c r="F55" s="31"/>
      <c r="G55" s="31"/>
      <c r="H55" s="31"/>
      <c r="I55" s="31"/>
      <c r="J55" s="31"/>
      <c r="K55" s="31"/>
      <c r="L55" s="31"/>
      <c r="M55" s="31"/>
      <c r="O55" s="256"/>
    </row>
    <row r="56" spans="5:15" s="26" customFormat="1">
      <c r="E56" s="31"/>
      <c r="F56" s="31"/>
      <c r="G56" s="31"/>
      <c r="H56" s="31"/>
      <c r="I56" s="31"/>
      <c r="J56" s="31"/>
      <c r="K56" s="31"/>
      <c r="L56" s="31"/>
      <c r="M56" s="31"/>
      <c r="O56" s="256"/>
    </row>
    <row r="57" spans="5:15" s="26" customFormat="1">
      <c r="E57" s="31"/>
      <c r="F57" s="31"/>
      <c r="G57" s="31"/>
      <c r="H57" s="31"/>
      <c r="I57" s="31"/>
      <c r="J57" s="31"/>
      <c r="K57" s="31"/>
      <c r="L57" s="31"/>
      <c r="M57" s="31"/>
      <c r="O57" s="256"/>
    </row>
    <row r="58" spans="5:15" s="26" customFormat="1">
      <c r="E58" s="31"/>
      <c r="F58" s="31"/>
      <c r="G58" s="31"/>
      <c r="H58" s="31"/>
      <c r="I58" s="31"/>
      <c r="J58" s="31"/>
      <c r="K58" s="31"/>
      <c r="L58" s="31"/>
      <c r="M58" s="31"/>
      <c r="O58" s="256"/>
    </row>
    <row r="59" spans="5:15" s="26" customFormat="1">
      <c r="E59" s="31"/>
      <c r="F59" s="31"/>
      <c r="G59" s="31"/>
      <c r="H59" s="31"/>
      <c r="I59" s="31"/>
      <c r="J59" s="31"/>
      <c r="K59" s="31"/>
      <c r="L59" s="31"/>
      <c r="M59" s="31"/>
      <c r="O59" s="256"/>
    </row>
    <row r="60" spans="5:15" s="26" customFormat="1">
      <c r="E60" s="31"/>
      <c r="F60" s="31"/>
      <c r="G60" s="31"/>
      <c r="H60" s="31"/>
      <c r="I60" s="31"/>
      <c r="J60" s="31"/>
      <c r="K60" s="31"/>
      <c r="L60" s="31"/>
      <c r="M60" s="31"/>
      <c r="O60" s="256"/>
    </row>
    <row r="61" spans="5:15" s="26" customFormat="1">
      <c r="E61" s="31"/>
      <c r="F61" s="31"/>
      <c r="G61" s="31"/>
      <c r="H61" s="31"/>
      <c r="I61" s="31"/>
      <c r="J61" s="31"/>
      <c r="K61" s="31"/>
      <c r="L61" s="31"/>
      <c r="M61" s="31"/>
      <c r="O61" s="256"/>
    </row>
    <row r="62" spans="5:15" s="26" customFormat="1">
      <c r="E62" s="31"/>
      <c r="F62" s="31"/>
      <c r="G62" s="31"/>
      <c r="H62" s="31"/>
      <c r="I62" s="31"/>
      <c r="J62" s="31"/>
      <c r="K62" s="31"/>
      <c r="L62" s="31"/>
      <c r="M62" s="31"/>
      <c r="O62" s="256"/>
    </row>
    <row r="63" spans="5:15" s="26" customFormat="1">
      <c r="E63" s="31"/>
      <c r="F63" s="31"/>
      <c r="G63" s="31"/>
      <c r="H63" s="31"/>
      <c r="I63" s="31"/>
      <c r="J63" s="31"/>
      <c r="K63" s="31"/>
      <c r="L63" s="31"/>
      <c r="M63" s="31"/>
      <c r="O63" s="256"/>
    </row>
    <row r="64" spans="5:15" s="26" customFormat="1">
      <c r="E64" s="31"/>
      <c r="F64" s="31"/>
      <c r="G64" s="31"/>
      <c r="H64" s="31"/>
      <c r="I64" s="31"/>
      <c r="J64" s="31"/>
      <c r="K64" s="31"/>
      <c r="L64" s="31"/>
      <c r="M64" s="31"/>
      <c r="O64" s="256"/>
    </row>
    <row r="65" spans="5:15" s="26" customFormat="1">
      <c r="E65" s="31"/>
      <c r="F65" s="31"/>
      <c r="G65" s="31"/>
      <c r="H65" s="31"/>
      <c r="I65" s="31"/>
      <c r="J65" s="31"/>
      <c r="K65" s="31"/>
      <c r="L65" s="31"/>
      <c r="M65" s="31"/>
      <c r="O65" s="256"/>
    </row>
    <row r="66" spans="5:15" s="26" customFormat="1">
      <c r="E66" s="31"/>
      <c r="F66" s="31"/>
      <c r="G66" s="31"/>
      <c r="H66" s="31"/>
      <c r="I66" s="31"/>
      <c r="J66" s="31"/>
      <c r="K66" s="31"/>
      <c r="L66" s="31"/>
      <c r="M66" s="31"/>
      <c r="O66" s="256"/>
    </row>
    <row r="67" spans="5:15">
      <c r="E67" s="24"/>
      <c r="F67" s="24"/>
      <c r="G67" s="24"/>
      <c r="H67" s="24"/>
      <c r="I67" s="24"/>
      <c r="J67" s="24"/>
      <c r="K67" s="24"/>
      <c r="L67" s="24"/>
      <c r="M67" s="24"/>
    </row>
    <row r="68" spans="5:15">
      <c r="E68" s="24"/>
      <c r="F68" s="24"/>
      <c r="G68" s="24"/>
      <c r="H68" s="24"/>
      <c r="I68" s="24"/>
      <c r="J68" s="24"/>
      <c r="K68" s="24"/>
      <c r="L68" s="24"/>
      <c r="M68" s="24"/>
    </row>
    <row r="69" spans="5:15">
      <c r="E69" s="24"/>
      <c r="F69" s="24"/>
      <c r="G69" s="24"/>
      <c r="H69" s="24"/>
      <c r="I69" s="24"/>
      <c r="J69" s="24"/>
      <c r="K69" s="24"/>
      <c r="L69" s="24"/>
      <c r="M69" s="24"/>
    </row>
    <row r="70" spans="5:15">
      <c r="E70" s="24"/>
      <c r="F70" s="24"/>
      <c r="G70" s="24"/>
      <c r="H70" s="24"/>
      <c r="I70" s="24"/>
      <c r="J70" s="24"/>
      <c r="K70" s="24"/>
      <c r="L70" s="24"/>
      <c r="M70" s="24"/>
    </row>
    <row r="71" spans="5:15">
      <c r="E71" s="24"/>
      <c r="F71" s="24"/>
      <c r="G71" s="24"/>
      <c r="H71" s="24"/>
      <c r="I71" s="24"/>
      <c r="J71" s="24"/>
      <c r="K71" s="24"/>
      <c r="L71" s="24"/>
      <c r="M71" s="24"/>
    </row>
    <row r="72" spans="5:15">
      <c r="E72" s="24"/>
      <c r="F72" s="24"/>
      <c r="G72" s="24"/>
      <c r="H72" s="24"/>
      <c r="I72" s="24"/>
      <c r="J72" s="24"/>
      <c r="K72" s="24"/>
      <c r="L72" s="24"/>
      <c r="M72" s="24"/>
    </row>
    <row r="73" spans="5:15">
      <c r="E73" s="24"/>
      <c r="F73" s="24"/>
      <c r="G73" s="24"/>
      <c r="H73" s="24"/>
      <c r="I73" s="24"/>
      <c r="J73" s="24"/>
      <c r="K73" s="24"/>
      <c r="L73" s="24"/>
      <c r="M73" s="24"/>
    </row>
    <row r="74" spans="5:15">
      <c r="E74" s="24"/>
      <c r="F74" s="24"/>
      <c r="G74" s="24"/>
      <c r="H74" s="24"/>
      <c r="I74" s="24"/>
      <c r="J74" s="24"/>
      <c r="K74" s="24"/>
      <c r="L74" s="24"/>
      <c r="M74" s="24"/>
    </row>
    <row r="75" spans="5:15">
      <c r="E75" s="24"/>
      <c r="F75" s="24"/>
      <c r="G75" s="24"/>
      <c r="H75" s="24"/>
      <c r="I75" s="24"/>
      <c r="J75" s="24"/>
      <c r="K75" s="24"/>
      <c r="L75" s="24"/>
      <c r="M75" s="24"/>
    </row>
    <row r="76" spans="5:15">
      <c r="E76" s="24"/>
      <c r="F76" s="24"/>
      <c r="G76" s="24"/>
      <c r="H76" s="24"/>
      <c r="I76" s="24"/>
      <c r="J76" s="24"/>
      <c r="K76" s="24"/>
      <c r="L76" s="24"/>
      <c r="M76" s="24"/>
    </row>
    <row r="77" spans="5:15">
      <c r="E77" s="24"/>
      <c r="F77" s="24"/>
      <c r="G77" s="24"/>
      <c r="H77" s="24"/>
      <c r="I77" s="24"/>
      <c r="J77" s="24"/>
      <c r="K77" s="24"/>
      <c r="L77" s="24"/>
      <c r="M77" s="24"/>
    </row>
    <row r="78" spans="5:15">
      <c r="E78" s="24"/>
      <c r="F78" s="24"/>
      <c r="G78" s="24"/>
      <c r="H78" s="24"/>
      <c r="I78" s="24"/>
      <c r="J78" s="24"/>
      <c r="K78" s="24"/>
      <c r="L78" s="24"/>
      <c r="M78" s="24"/>
    </row>
    <row r="79" spans="5:15">
      <c r="E79" s="24"/>
      <c r="F79" s="24"/>
      <c r="G79" s="24"/>
      <c r="H79" s="24"/>
      <c r="I79" s="24"/>
      <c r="J79" s="24"/>
      <c r="K79" s="24"/>
      <c r="L79" s="24"/>
      <c r="M79" s="24"/>
    </row>
    <row r="80" spans="5:15">
      <c r="E80" s="24"/>
      <c r="F80" s="24"/>
      <c r="G80" s="24"/>
      <c r="H80" s="24"/>
      <c r="I80" s="24"/>
      <c r="J80" s="24"/>
      <c r="K80" s="24"/>
      <c r="L80" s="24"/>
      <c r="M80" s="24"/>
    </row>
    <row r="81" spans="5:13">
      <c r="E81" s="24"/>
      <c r="F81" s="24"/>
      <c r="G81" s="24"/>
      <c r="H81" s="24"/>
      <c r="I81" s="24"/>
      <c r="J81" s="24"/>
      <c r="K81" s="24"/>
      <c r="L81" s="24"/>
      <c r="M81" s="24"/>
    </row>
    <row r="82" spans="5:13">
      <c r="E82" s="24"/>
      <c r="F82" s="24"/>
      <c r="G82" s="24"/>
      <c r="H82" s="24"/>
      <c r="I82" s="24"/>
      <c r="J82" s="24"/>
      <c r="K82" s="24"/>
      <c r="L82" s="24"/>
      <c r="M82" s="24"/>
    </row>
    <row r="83" spans="5:13">
      <c r="E83" s="24"/>
      <c r="F83" s="24"/>
      <c r="G83" s="24"/>
      <c r="H83" s="24"/>
      <c r="I83" s="24"/>
      <c r="J83" s="24"/>
      <c r="K83" s="24"/>
      <c r="L83" s="24"/>
      <c r="M83" s="24"/>
    </row>
    <row r="84" spans="5:13">
      <c r="E84" s="24"/>
      <c r="F84" s="24"/>
      <c r="G84" s="24"/>
      <c r="H84" s="24"/>
      <c r="I84" s="24"/>
      <c r="J84" s="24"/>
      <c r="K84" s="24"/>
      <c r="L84" s="24"/>
      <c r="M84" s="24"/>
    </row>
    <row r="85" spans="5:13">
      <c r="E85" s="24"/>
      <c r="F85" s="24"/>
      <c r="G85" s="24"/>
      <c r="H85" s="24"/>
      <c r="I85" s="24"/>
      <c r="J85" s="24"/>
      <c r="K85" s="24"/>
      <c r="L85" s="24"/>
      <c r="M85" s="24"/>
    </row>
    <row r="86" spans="5:13">
      <c r="E86" s="24"/>
      <c r="F86" s="24"/>
      <c r="G86" s="24"/>
      <c r="H86" s="24"/>
      <c r="I86" s="24"/>
      <c r="J86" s="24"/>
      <c r="K86" s="24"/>
      <c r="L86" s="24"/>
      <c r="M86" s="24"/>
    </row>
    <row r="87" spans="5:13">
      <c r="E87" s="24"/>
      <c r="F87" s="24"/>
      <c r="G87" s="24"/>
      <c r="H87" s="24"/>
      <c r="I87" s="24"/>
      <c r="J87" s="24"/>
      <c r="K87" s="24"/>
      <c r="L87" s="24"/>
      <c r="M87" s="24"/>
    </row>
    <row r="88" spans="5:13">
      <c r="E88" s="24"/>
      <c r="F88" s="24"/>
      <c r="G88" s="24"/>
      <c r="H88" s="24"/>
      <c r="I88" s="24"/>
      <c r="J88" s="24"/>
      <c r="K88" s="24"/>
      <c r="L88" s="24"/>
      <c r="M88" s="24"/>
    </row>
    <row r="89" spans="5:13">
      <c r="E89" s="24"/>
      <c r="F89" s="24"/>
      <c r="G89" s="24"/>
      <c r="H89" s="24"/>
      <c r="I89" s="24"/>
      <c r="J89" s="24"/>
      <c r="K89" s="24"/>
      <c r="L89" s="24"/>
      <c r="M89" s="24"/>
    </row>
    <row r="90" spans="5:13">
      <c r="E90" s="24"/>
      <c r="F90" s="24"/>
      <c r="G90" s="24"/>
      <c r="H90" s="24"/>
      <c r="I90" s="24"/>
      <c r="J90" s="24"/>
      <c r="K90" s="24"/>
      <c r="L90" s="24"/>
      <c r="M90" s="24"/>
    </row>
    <row r="91" spans="5:13">
      <c r="E91" s="24"/>
      <c r="F91" s="24"/>
      <c r="G91" s="24"/>
      <c r="H91" s="24"/>
      <c r="I91" s="24"/>
      <c r="J91" s="24"/>
      <c r="K91" s="24"/>
      <c r="L91" s="24"/>
      <c r="M91" s="24"/>
    </row>
    <row r="92" spans="5:13">
      <c r="E92" s="24"/>
      <c r="F92" s="24"/>
      <c r="G92" s="24"/>
      <c r="H92" s="24"/>
      <c r="I92" s="24"/>
      <c r="J92" s="24"/>
      <c r="K92" s="24"/>
      <c r="L92" s="24"/>
      <c r="M92" s="24"/>
    </row>
    <row r="93" spans="5:13">
      <c r="E93" s="24"/>
      <c r="F93" s="24"/>
      <c r="G93" s="24"/>
      <c r="H93" s="24"/>
      <c r="I93" s="24"/>
      <c r="J93" s="24"/>
      <c r="K93" s="24"/>
      <c r="L93" s="24"/>
      <c r="M93" s="24"/>
    </row>
    <row r="94" spans="5:13">
      <c r="E94" s="24"/>
      <c r="F94" s="24"/>
      <c r="G94" s="24"/>
      <c r="H94" s="24"/>
      <c r="I94" s="24"/>
      <c r="J94" s="24"/>
      <c r="K94" s="24"/>
      <c r="L94" s="24"/>
      <c r="M94" s="24"/>
    </row>
    <row r="95" spans="5:13">
      <c r="E95" s="24"/>
      <c r="F95" s="24"/>
      <c r="G95" s="24"/>
      <c r="H95" s="24"/>
      <c r="I95" s="24"/>
      <c r="J95" s="24"/>
      <c r="K95" s="24"/>
      <c r="L95" s="24"/>
      <c r="M95" s="24"/>
    </row>
    <row r="96" spans="5:13">
      <c r="E96" s="24"/>
      <c r="F96" s="24"/>
      <c r="G96" s="24"/>
      <c r="H96" s="24"/>
      <c r="I96" s="24"/>
      <c r="J96" s="24"/>
      <c r="K96" s="24"/>
      <c r="L96" s="24"/>
      <c r="M96" s="24"/>
    </row>
    <row r="97" spans="5:13">
      <c r="E97" s="24"/>
      <c r="F97" s="24"/>
      <c r="G97" s="24"/>
      <c r="H97" s="24"/>
      <c r="I97" s="24"/>
      <c r="J97" s="24"/>
      <c r="K97" s="24"/>
      <c r="L97" s="24"/>
      <c r="M97" s="24"/>
    </row>
    <row r="98" spans="5:13">
      <c r="E98" s="24"/>
      <c r="F98" s="24"/>
      <c r="G98" s="24"/>
      <c r="H98" s="24"/>
      <c r="I98" s="24"/>
      <c r="J98" s="24"/>
      <c r="K98" s="24"/>
      <c r="L98" s="24"/>
      <c r="M98" s="24"/>
    </row>
    <row r="99" spans="5:13">
      <c r="E99" s="24"/>
      <c r="F99" s="24"/>
      <c r="G99" s="24"/>
      <c r="H99" s="24"/>
      <c r="I99" s="24"/>
      <c r="J99" s="24"/>
      <c r="K99" s="24"/>
      <c r="L99" s="24"/>
      <c r="M99" s="24"/>
    </row>
    <row r="100" spans="5:13">
      <c r="E100" s="24"/>
      <c r="F100" s="24"/>
      <c r="G100" s="24"/>
      <c r="H100" s="24"/>
      <c r="I100" s="24"/>
      <c r="J100" s="24"/>
      <c r="K100" s="24"/>
      <c r="L100" s="24"/>
      <c r="M100" s="24"/>
    </row>
    <row r="101" spans="5:13">
      <c r="E101" s="24"/>
      <c r="F101" s="24"/>
      <c r="G101" s="24"/>
      <c r="H101" s="24"/>
      <c r="I101" s="24"/>
      <c r="J101" s="24"/>
      <c r="K101" s="24"/>
      <c r="L101" s="24"/>
      <c r="M101" s="24"/>
    </row>
    <row r="102" spans="5:13">
      <c r="E102" s="24"/>
      <c r="F102" s="24"/>
      <c r="G102" s="24"/>
      <c r="H102" s="24"/>
      <c r="I102" s="24"/>
      <c r="J102" s="24"/>
      <c r="K102" s="24"/>
      <c r="L102" s="24"/>
      <c r="M102" s="24"/>
    </row>
    <row r="103" spans="5:13">
      <c r="E103" s="24"/>
      <c r="F103" s="24"/>
      <c r="G103" s="24"/>
      <c r="H103" s="24"/>
      <c r="I103" s="24"/>
      <c r="J103" s="24"/>
      <c r="K103" s="24"/>
      <c r="L103" s="24"/>
      <c r="M103" s="24"/>
    </row>
    <row r="104" spans="5:13">
      <c r="E104" s="24"/>
      <c r="F104" s="24"/>
      <c r="G104" s="24"/>
      <c r="H104" s="24"/>
      <c r="I104" s="24"/>
      <c r="J104" s="24"/>
      <c r="K104" s="24"/>
      <c r="L104" s="24"/>
      <c r="M104" s="24"/>
    </row>
    <row r="105" spans="5:13">
      <c r="E105" s="24"/>
      <c r="F105" s="24"/>
      <c r="G105" s="24"/>
      <c r="H105" s="24"/>
      <c r="I105" s="24"/>
      <c r="J105" s="24"/>
      <c r="K105" s="24"/>
      <c r="L105" s="24"/>
      <c r="M105" s="24"/>
    </row>
    <row r="106" spans="5:13">
      <c r="E106" s="24"/>
      <c r="F106" s="24"/>
      <c r="G106" s="24"/>
      <c r="H106" s="24"/>
      <c r="I106" s="24"/>
      <c r="J106" s="24"/>
      <c r="K106" s="24"/>
      <c r="L106" s="24"/>
      <c r="M106" s="24"/>
    </row>
    <row r="107" spans="5:13">
      <c r="E107" s="24"/>
      <c r="F107" s="24"/>
      <c r="G107" s="24"/>
      <c r="H107" s="24"/>
      <c r="I107" s="24"/>
      <c r="J107" s="24"/>
      <c r="K107" s="24"/>
      <c r="L107" s="24"/>
      <c r="M107" s="24"/>
    </row>
    <row r="108" spans="5:13">
      <c r="E108" s="24"/>
      <c r="F108" s="24"/>
      <c r="G108" s="24"/>
      <c r="H108" s="24"/>
      <c r="I108" s="24"/>
      <c r="J108" s="24"/>
      <c r="K108" s="24"/>
      <c r="L108" s="24"/>
      <c r="M108" s="24"/>
    </row>
    <row r="109" spans="5:13">
      <c r="E109" s="24"/>
      <c r="F109" s="24"/>
      <c r="G109" s="24"/>
      <c r="H109" s="24"/>
      <c r="I109" s="24"/>
      <c r="J109" s="24"/>
      <c r="K109" s="24"/>
      <c r="L109" s="24"/>
      <c r="M109" s="24"/>
    </row>
    <row r="110" spans="5:13">
      <c r="E110" s="24"/>
      <c r="F110" s="24"/>
      <c r="G110" s="24"/>
      <c r="H110" s="24"/>
      <c r="I110" s="24"/>
      <c r="J110" s="24"/>
      <c r="K110" s="24"/>
      <c r="L110" s="24"/>
      <c r="M110" s="24"/>
    </row>
    <row r="111" spans="5:13">
      <c r="E111" s="24"/>
      <c r="F111" s="24"/>
      <c r="G111" s="24"/>
      <c r="H111" s="24"/>
      <c r="I111" s="24"/>
      <c r="J111" s="24"/>
      <c r="K111" s="24"/>
      <c r="L111" s="24"/>
      <c r="M111" s="24"/>
    </row>
    <row r="112" spans="5:13">
      <c r="E112" s="24"/>
      <c r="F112" s="24"/>
      <c r="G112" s="24"/>
      <c r="H112" s="24"/>
      <c r="I112" s="24"/>
      <c r="J112" s="24"/>
      <c r="K112" s="24"/>
      <c r="L112" s="24"/>
      <c r="M112" s="24"/>
    </row>
    <row r="113" spans="5:13">
      <c r="E113" s="24"/>
      <c r="F113" s="24"/>
      <c r="G113" s="24"/>
      <c r="H113" s="24"/>
      <c r="I113" s="24"/>
      <c r="J113" s="24"/>
      <c r="K113" s="24"/>
      <c r="L113" s="24"/>
      <c r="M113" s="24"/>
    </row>
    <row r="114" spans="5:13">
      <c r="E114" s="24"/>
      <c r="F114" s="24"/>
      <c r="G114" s="24"/>
      <c r="H114" s="24"/>
      <c r="I114" s="24"/>
      <c r="J114" s="24"/>
      <c r="K114" s="24"/>
      <c r="L114" s="24"/>
      <c r="M114" s="24"/>
    </row>
    <row r="115" spans="5:13">
      <c r="E115" s="24"/>
      <c r="F115" s="24"/>
      <c r="G115" s="24"/>
      <c r="H115" s="24"/>
      <c r="I115" s="24"/>
      <c r="J115" s="24"/>
      <c r="K115" s="24"/>
      <c r="L115" s="24"/>
      <c r="M115" s="24"/>
    </row>
    <row r="116" spans="5:13">
      <c r="E116" s="24"/>
      <c r="F116" s="24"/>
      <c r="G116" s="24"/>
      <c r="H116" s="24"/>
      <c r="I116" s="24"/>
      <c r="J116" s="24"/>
      <c r="K116" s="24"/>
      <c r="L116" s="24"/>
      <c r="M116" s="24"/>
    </row>
    <row r="117" spans="5:13">
      <c r="E117" s="24"/>
      <c r="F117" s="24"/>
      <c r="G117" s="24"/>
      <c r="H117" s="24"/>
      <c r="I117" s="24"/>
      <c r="J117" s="24"/>
      <c r="K117" s="24"/>
      <c r="L117" s="24"/>
      <c r="M117" s="24"/>
    </row>
    <row r="118" spans="5:13">
      <c r="E118" s="24"/>
      <c r="F118" s="24"/>
      <c r="G118" s="24"/>
      <c r="H118" s="24"/>
      <c r="I118" s="24"/>
      <c r="J118" s="24"/>
      <c r="K118" s="24"/>
      <c r="L118" s="24"/>
      <c r="M118" s="24"/>
    </row>
    <row r="119" spans="5:13">
      <c r="E119" s="24"/>
      <c r="F119" s="24"/>
      <c r="G119" s="24"/>
      <c r="H119" s="24"/>
      <c r="I119" s="24"/>
      <c r="J119" s="24"/>
      <c r="K119" s="24"/>
      <c r="L119" s="24"/>
      <c r="M119" s="24"/>
    </row>
    <row r="120" spans="5:13">
      <c r="E120" s="24"/>
      <c r="F120" s="24"/>
      <c r="G120" s="24"/>
      <c r="H120" s="24"/>
      <c r="I120" s="24"/>
      <c r="J120" s="24"/>
      <c r="K120" s="24"/>
      <c r="L120" s="24"/>
      <c r="M120" s="24"/>
    </row>
    <row r="121" spans="5:13">
      <c r="E121" s="24"/>
      <c r="F121" s="24"/>
      <c r="G121" s="24"/>
      <c r="H121" s="24"/>
      <c r="I121" s="24"/>
      <c r="J121" s="24"/>
      <c r="K121" s="24"/>
      <c r="L121" s="24"/>
      <c r="M121" s="24"/>
    </row>
    <row r="122" spans="5:13">
      <c r="E122" s="24"/>
      <c r="F122" s="24"/>
      <c r="G122" s="24"/>
      <c r="H122" s="24"/>
      <c r="I122" s="24"/>
      <c r="J122" s="24"/>
      <c r="K122" s="24"/>
      <c r="L122" s="24"/>
      <c r="M122" s="24"/>
    </row>
    <row r="123" spans="5:13">
      <c r="E123" s="24"/>
      <c r="F123" s="24"/>
      <c r="G123" s="24"/>
      <c r="H123" s="24"/>
      <c r="I123" s="24"/>
      <c r="J123" s="24"/>
      <c r="K123" s="24"/>
      <c r="L123" s="24"/>
      <c r="M123" s="24"/>
    </row>
    <row r="124" spans="5:13">
      <c r="E124" s="24"/>
      <c r="F124" s="24"/>
      <c r="G124" s="24"/>
      <c r="H124" s="24"/>
      <c r="I124" s="24"/>
      <c r="J124" s="24"/>
      <c r="K124" s="24"/>
      <c r="L124" s="24"/>
      <c r="M124" s="24"/>
    </row>
    <row r="125" spans="5:13">
      <c r="E125" s="24"/>
      <c r="F125" s="24"/>
      <c r="G125" s="24"/>
      <c r="H125" s="24"/>
      <c r="I125" s="24"/>
      <c r="J125" s="24"/>
      <c r="K125" s="24"/>
      <c r="L125" s="24"/>
      <c r="M125" s="24"/>
    </row>
    <row r="126" spans="5:13">
      <c r="E126" s="24"/>
      <c r="F126" s="24"/>
      <c r="G126" s="24"/>
      <c r="H126" s="24"/>
      <c r="I126" s="24"/>
      <c r="J126" s="24"/>
      <c r="K126" s="24"/>
      <c r="L126" s="24"/>
      <c r="M126" s="24"/>
    </row>
    <row r="127" spans="5:13">
      <c r="E127" s="24"/>
      <c r="F127" s="24"/>
      <c r="G127" s="24"/>
      <c r="H127" s="24"/>
      <c r="I127" s="24"/>
      <c r="J127" s="24"/>
      <c r="K127" s="24"/>
      <c r="L127" s="24"/>
      <c r="M127" s="24"/>
    </row>
    <row r="128" spans="5:13">
      <c r="E128" s="24"/>
      <c r="F128" s="24"/>
      <c r="G128" s="24"/>
      <c r="H128" s="24"/>
      <c r="I128" s="24"/>
      <c r="J128" s="24"/>
      <c r="K128" s="24"/>
      <c r="L128" s="24"/>
      <c r="M128" s="24"/>
    </row>
    <row r="129" spans="5:13">
      <c r="E129" s="24"/>
      <c r="F129" s="24"/>
      <c r="G129" s="24"/>
      <c r="H129" s="24"/>
      <c r="I129" s="24"/>
      <c r="J129" s="24"/>
      <c r="K129" s="24"/>
      <c r="L129" s="24"/>
      <c r="M129" s="24"/>
    </row>
    <row r="130" spans="5:13">
      <c r="E130" s="24"/>
      <c r="F130" s="24"/>
      <c r="G130" s="24"/>
      <c r="H130" s="24"/>
      <c r="I130" s="24"/>
      <c r="J130" s="24"/>
      <c r="K130" s="24"/>
      <c r="L130" s="24"/>
      <c r="M130" s="24"/>
    </row>
    <row r="131" spans="5:13">
      <c r="E131" s="24"/>
      <c r="F131" s="24"/>
      <c r="G131" s="24"/>
      <c r="H131" s="24"/>
      <c r="I131" s="24"/>
      <c r="J131" s="24"/>
      <c r="K131" s="24"/>
      <c r="L131" s="24"/>
      <c r="M131" s="24"/>
    </row>
    <row r="132" spans="5:13">
      <c r="E132" s="24"/>
      <c r="F132" s="24"/>
      <c r="G132" s="24"/>
      <c r="H132" s="24"/>
      <c r="I132" s="24"/>
      <c r="J132" s="24"/>
      <c r="K132" s="24"/>
      <c r="L132" s="24"/>
      <c r="M132" s="24"/>
    </row>
    <row r="133" spans="5:13">
      <c r="E133" s="24"/>
      <c r="F133" s="24"/>
      <c r="G133" s="24"/>
      <c r="H133" s="24"/>
      <c r="I133" s="24"/>
      <c r="J133" s="24"/>
      <c r="K133" s="24"/>
      <c r="L133" s="24"/>
      <c r="M133" s="24"/>
    </row>
    <row r="134" spans="5:13">
      <c r="E134" s="24"/>
      <c r="F134" s="24"/>
      <c r="G134" s="24"/>
      <c r="H134" s="24"/>
      <c r="I134" s="24"/>
      <c r="J134" s="24"/>
      <c r="K134" s="24"/>
      <c r="L134" s="24"/>
      <c r="M134" s="24"/>
    </row>
    <row r="135" spans="5:13">
      <c r="E135" s="24"/>
      <c r="F135" s="24"/>
      <c r="G135" s="24"/>
      <c r="H135" s="24"/>
      <c r="I135" s="24"/>
      <c r="J135" s="24"/>
      <c r="K135" s="24"/>
      <c r="L135" s="24"/>
      <c r="M135" s="24"/>
    </row>
    <row r="136" spans="5:13">
      <c r="E136" s="24"/>
      <c r="F136" s="24"/>
      <c r="G136" s="24"/>
      <c r="H136" s="24"/>
      <c r="I136" s="24"/>
      <c r="J136" s="24"/>
      <c r="K136" s="24"/>
      <c r="L136" s="24"/>
      <c r="M136" s="24"/>
    </row>
    <row r="137" spans="5:13">
      <c r="E137" s="24"/>
      <c r="F137" s="24"/>
      <c r="G137" s="24"/>
      <c r="H137" s="24"/>
      <c r="I137" s="24"/>
      <c r="J137" s="24"/>
      <c r="K137" s="24"/>
      <c r="L137" s="24"/>
      <c r="M137" s="24"/>
    </row>
    <row r="138" spans="5:13">
      <c r="E138" s="24"/>
      <c r="F138" s="24"/>
      <c r="G138" s="24"/>
      <c r="H138" s="24"/>
      <c r="I138" s="24"/>
      <c r="J138" s="24"/>
      <c r="K138" s="24"/>
      <c r="L138" s="24"/>
      <c r="M138" s="24"/>
    </row>
    <row r="139" spans="5:13">
      <c r="E139" s="24"/>
      <c r="F139" s="24"/>
      <c r="G139" s="24"/>
      <c r="H139" s="24"/>
      <c r="I139" s="24"/>
      <c r="J139" s="24"/>
      <c r="K139" s="24"/>
      <c r="L139" s="24"/>
      <c r="M139" s="24"/>
    </row>
    <row r="140" spans="5:13">
      <c r="E140" s="24"/>
      <c r="F140" s="24"/>
      <c r="G140" s="24"/>
      <c r="H140" s="24"/>
      <c r="I140" s="24"/>
      <c r="J140" s="24"/>
      <c r="K140" s="24"/>
      <c r="L140" s="24"/>
      <c r="M140" s="24"/>
    </row>
    <row r="141" spans="5:13">
      <c r="E141" s="24"/>
      <c r="F141" s="24"/>
      <c r="G141" s="24"/>
      <c r="H141" s="24"/>
      <c r="I141" s="24"/>
      <c r="J141" s="24"/>
      <c r="K141" s="24"/>
      <c r="L141" s="24"/>
      <c r="M141" s="24"/>
    </row>
    <row r="142" spans="5:13">
      <c r="E142" s="24"/>
      <c r="F142" s="24"/>
      <c r="G142" s="24"/>
      <c r="H142" s="24"/>
      <c r="I142" s="24"/>
      <c r="J142" s="24"/>
      <c r="K142" s="24"/>
      <c r="L142" s="24"/>
      <c r="M142" s="24"/>
    </row>
    <row r="143" spans="5:13">
      <c r="E143" s="24"/>
      <c r="F143" s="24"/>
      <c r="G143" s="24"/>
      <c r="H143" s="24"/>
      <c r="I143" s="24"/>
      <c r="J143" s="24"/>
      <c r="K143" s="24"/>
      <c r="L143" s="24"/>
      <c r="M143" s="24"/>
    </row>
    <row r="144" spans="5:13">
      <c r="E144" s="24"/>
      <c r="F144" s="24"/>
      <c r="G144" s="24"/>
      <c r="H144" s="24"/>
      <c r="I144" s="24"/>
      <c r="J144" s="24"/>
      <c r="K144" s="24"/>
      <c r="L144" s="24"/>
      <c r="M144" s="24"/>
    </row>
    <row r="145" spans="5:13">
      <c r="E145" s="24"/>
      <c r="F145" s="24"/>
      <c r="G145" s="24"/>
      <c r="H145" s="24"/>
      <c r="I145" s="24"/>
      <c r="J145" s="24"/>
      <c r="K145" s="24"/>
      <c r="L145" s="24"/>
      <c r="M145" s="24"/>
    </row>
    <row r="146" spans="5:13">
      <c r="E146" s="24"/>
      <c r="F146" s="24"/>
      <c r="G146" s="24"/>
      <c r="H146" s="24"/>
      <c r="I146" s="24"/>
      <c r="J146" s="24"/>
      <c r="K146" s="24"/>
      <c r="L146" s="24"/>
      <c r="M146" s="24"/>
    </row>
    <row r="147" spans="5:13">
      <c r="E147" s="24"/>
      <c r="F147" s="24"/>
      <c r="G147" s="24"/>
      <c r="H147" s="24"/>
      <c r="I147" s="24"/>
      <c r="J147" s="24"/>
      <c r="K147" s="24"/>
      <c r="L147" s="24"/>
      <c r="M147" s="24"/>
    </row>
    <row r="148" spans="5:13">
      <c r="E148" s="24"/>
      <c r="F148" s="24"/>
      <c r="G148" s="24"/>
      <c r="H148" s="24"/>
      <c r="I148" s="24"/>
      <c r="J148" s="24"/>
      <c r="K148" s="24"/>
      <c r="L148" s="24"/>
      <c r="M148" s="24"/>
    </row>
    <row r="149" spans="5:13">
      <c r="E149" s="24"/>
      <c r="F149" s="24"/>
      <c r="G149" s="24"/>
      <c r="H149" s="24"/>
      <c r="I149" s="24"/>
      <c r="J149" s="24"/>
      <c r="K149" s="24"/>
      <c r="L149" s="24"/>
      <c r="M149" s="24"/>
    </row>
    <row r="150" spans="5:13">
      <c r="E150" s="24"/>
      <c r="F150" s="24"/>
      <c r="G150" s="24"/>
      <c r="H150" s="24"/>
      <c r="I150" s="24"/>
      <c r="J150" s="24"/>
      <c r="K150" s="24"/>
      <c r="L150" s="24"/>
      <c r="M150" s="24"/>
    </row>
    <row r="151" spans="5:13">
      <c r="E151" s="24"/>
      <c r="F151" s="24"/>
      <c r="G151" s="24"/>
      <c r="H151" s="24"/>
      <c r="I151" s="24"/>
      <c r="J151" s="24"/>
      <c r="K151" s="24"/>
      <c r="L151" s="24"/>
      <c r="M151" s="24"/>
    </row>
    <row r="152" spans="5:13">
      <c r="E152" s="24"/>
      <c r="F152" s="24"/>
      <c r="G152" s="24"/>
      <c r="H152" s="24"/>
      <c r="I152" s="24"/>
      <c r="J152" s="24"/>
      <c r="K152" s="24"/>
      <c r="L152" s="24"/>
      <c r="M152" s="24"/>
    </row>
    <row r="153" spans="5:13">
      <c r="E153" s="24"/>
      <c r="F153" s="24"/>
      <c r="G153" s="24"/>
      <c r="H153" s="24"/>
      <c r="I153" s="24"/>
      <c r="J153" s="24"/>
      <c r="K153" s="24"/>
      <c r="L153" s="24"/>
      <c r="M153" s="24"/>
    </row>
    <row r="154" spans="5:13">
      <c r="E154" s="24"/>
      <c r="F154" s="24"/>
      <c r="G154" s="24"/>
      <c r="H154" s="24"/>
      <c r="I154" s="24"/>
      <c r="J154" s="24"/>
      <c r="K154" s="24"/>
      <c r="L154" s="24"/>
      <c r="M154" s="24"/>
    </row>
    <row r="155" spans="5:13">
      <c r="E155" s="24"/>
      <c r="F155" s="24"/>
      <c r="G155" s="24"/>
      <c r="H155" s="24"/>
      <c r="I155" s="24"/>
      <c r="J155" s="24"/>
      <c r="K155" s="24"/>
      <c r="L155" s="24"/>
      <c r="M155" s="24"/>
    </row>
    <row r="156" spans="5:13">
      <c r="E156" s="24"/>
      <c r="F156" s="24"/>
      <c r="G156" s="24"/>
      <c r="H156" s="24"/>
      <c r="I156" s="24"/>
      <c r="J156" s="24"/>
      <c r="K156" s="24"/>
      <c r="L156" s="24"/>
      <c r="M156" s="24"/>
    </row>
    <row r="157" spans="5:13">
      <c r="E157" s="24"/>
      <c r="F157" s="24"/>
      <c r="G157" s="24"/>
      <c r="H157" s="24"/>
      <c r="I157" s="24"/>
      <c r="J157" s="24"/>
      <c r="K157" s="24"/>
      <c r="L157" s="24"/>
      <c r="M157" s="24"/>
    </row>
    <row r="158" spans="5:13">
      <c r="E158" s="24"/>
      <c r="F158" s="24"/>
      <c r="G158" s="24"/>
      <c r="H158" s="24"/>
      <c r="I158" s="24"/>
      <c r="J158" s="24"/>
      <c r="K158" s="24"/>
      <c r="L158" s="24"/>
      <c r="M158" s="24"/>
    </row>
    <row r="159" spans="5:13">
      <c r="E159" s="24"/>
      <c r="F159" s="24"/>
      <c r="G159" s="24"/>
      <c r="H159" s="24"/>
      <c r="I159" s="24"/>
      <c r="J159" s="24"/>
      <c r="K159" s="24"/>
      <c r="L159" s="24"/>
      <c r="M159" s="24"/>
    </row>
    <row r="160" spans="5:13">
      <c r="E160" s="24"/>
      <c r="F160" s="24"/>
      <c r="G160" s="24"/>
      <c r="H160" s="24"/>
      <c r="I160" s="24"/>
      <c r="J160" s="24"/>
      <c r="K160" s="24"/>
      <c r="L160" s="24"/>
      <c r="M160" s="24"/>
    </row>
    <row r="161" spans="5:13">
      <c r="E161" s="24"/>
      <c r="F161" s="24"/>
      <c r="G161" s="24"/>
      <c r="H161" s="24"/>
      <c r="I161" s="24"/>
      <c r="J161" s="24"/>
      <c r="K161" s="24"/>
      <c r="L161" s="24"/>
      <c r="M161" s="24"/>
    </row>
    <row r="162" spans="5:13">
      <c r="E162" s="24"/>
      <c r="F162" s="24"/>
      <c r="G162" s="24"/>
      <c r="H162" s="24"/>
      <c r="I162" s="24"/>
      <c r="J162" s="24"/>
      <c r="K162" s="24"/>
      <c r="L162" s="24"/>
      <c r="M162" s="24"/>
    </row>
    <row r="163" spans="5:13">
      <c r="E163" s="24"/>
      <c r="F163" s="24"/>
      <c r="G163" s="24"/>
      <c r="H163" s="24"/>
      <c r="I163" s="24"/>
      <c r="J163" s="24"/>
      <c r="K163" s="24"/>
      <c r="L163" s="24"/>
      <c r="M163" s="24"/>
    </row>
    <row r="164" spans="5:13">
      <c r="E164" s="24"/>
      <c r="F164" s="24"/>
      <c r="G164" s="24"/>
      <c r="H164" s="24"/>
      <c r="I164" s="24"/>
      <c r="J164" s="24"/>
      <c r="K164" s="24"/>
      <c r="L164" s="24"/>
      <c r="M164" s="24"/>
    </row>
    <row r="165" spans="5:13">
      <c r="E165" s="24"/>
      <c r="F165" s="24"/>
      <c r="G165" s="24"/>
      <c r="H165" s="24"/>
      <c r="I165" s="24"/>
      <c r="J165" s="24"/>
      <c r="K165" s="24"/>
      <c r="L165" s="24"/>
      <c r="M165" s="24"/>
    </row>
    <row r="166" spans="5:13">
      <c r="E166" s="24"/>
      <c r="F166" s="24"/>
      <c r="G166" s="24"/>
      <c r="H166" s="24"/>
      <c r="I166" s="24"/>
      <c r="J166" s="24"/>
      <c r="K166" s="24"/>
      <c r="L166" s="24"/>
      <c r="M166" s="24"/>
    </row>
    <row r="167" spans="5:13">
      <c r="E167" s="24"/>
      <c r="F167" s="24"/>
      <c r="G167" s="24"/>
      <c r="H167" s="24"/>
      <c r="I167" s="24"/>
      <c r="J167" s="24"/>
      <c r="K167" s="24"/>
      <c r="L167" s="24"/>
      <c r="M167" s="24"/>
    </row>
    <row r="168" spans="5:13">
      <c r="E168" s="24"/>
      <c r="F168" s="24"/>
      <c r="G168" s="24"/>
      <c r="H168" s="24"/>
      <c r="I168" s="24"/>
      <c r="J168" s="24"/>
      <c r="K168" s="24"/>
      <c r="L168" s="24"/>
      <c r="M168" s="24"/>
    </row>
    <row r="169" spans="5:13">
      <c r="E169" s="24"/>
      <c r="F169" s="24"/>
      <c r="G169" s="24"/>
      <c r="H169" s="24"/>
      <c r="I169" s="24"/>
      <c r="J169" s="24"/>
      <c r="K169" s="24"/>
      <c r="L169" s="24"/>
      <c r="M169" s="24"/>
    </row>
    <row r="170" spans="5:13">
      <c r="E170" s="24"/>
      <c r="F170" s="24"/>
      <c r="G170" s="24"/>
      <c r="H170" s="24"/>
      <c r="I170" s="24"/>
      <c r="J170" s="24"/>
      <c r="K170" s="24"/>
      <c r="L170" s="24"/>
      <c r="M170" s="24"/>
    </row>
    <row r="171" spans="5:13">
      <c r="E171" s="24"/>
      <c r="F171" s="24"/>
      <c r="G171" s="24"/>
      <c r="H171" s="24"/>
      <c r="I171" s="24"/>
      <c r="J171" s="24"/>
      <c r="K171" s="24"/>
      <c r="L171" s="24"/>
      <c r="M171" s="24"/>
    </row>
    <row r="172" spans="5:13">
      <c r="E172" s="24"/>
      <c r="F172" s="24"/>
      <c r="G172" s="24"/>
      <c r="H172" s="24"/>
      <c r="I172" s="24"/>
      <c r="J172" s="24"/>
      <c r="K172" s="24"/>
      <c r="L172" s="24"/>
      <c r="M172" s="24"/>
    </row>
    <row r="173" spans="5:13">
      <c r="E173" s="24"/>
      <c r="F173" s="24"/>
      <c r="G173" s="24"/>
      <c r="H173" s="24"/>
      <c r="I173" s="24"/>
      <c r="J173" s="24"/>
      <c r="K173" s="24"/>
      <c r="L173" s="24"/>
      <c r="M173" s="24"/>
    </row>
    <row r="174" spans="5:13">
      <c r="E174" s="24"/>
      <c r="F174" s="24"/>
      <c r="G174" s="24"/>
      <c r="H174" s="24"/>
      <c r="I174" s="24"/>
      <c r="J174" s="24"/>
      <c r="K174" s="24"/>
      <c r="L174" s="24"/>
      <c r="M174" s="24"/>
    </row>
    <row r="175" spans="5:13">
      <c r="E175" s="24"/>
      <c r="F175" s="24"/>
      <c r="G175" s="24"/>
      <c r="H175" s="24"/>
      <c r="I175" s="24"/>
      <c r="J175" s="24"/>
      <c r="K175" s="24"/>
      <c r="L175" s="24"/>
      <c r="M175" s="24"/>
    </row>
    <row r="176" spans="5:13">
      <c r="E176" s="24"/>
      <c r="F176" s="24"/>
      <c r="G176" s="24"/>
      <c r="H176" s="24"/>
      <c r="I176" s="24"/>
      <c r="J176" s="24"/>
      <c r="K176" s="24"/>
      <c r="L176" s="24"/>
      <c r="M176" s="24"/>
    </row>
    <row r="177" spans="5:13">
      <c r="E177" s="24"/>
      <c r="F177" s="24"/>
      <c r="G177" s="24"/>
      <c r="H177" s="24"/>
      <c r="I177" s="24"/>
      <c r="J177" s="24"/>
      <c r="K177" s="24"/>
      <c r="L177" s="24"/>
      <c r="M177" s="24"/>
    </row>
    <row r="178" spans="5:13">
      <c r="E178" s="24"/>
      <c r="F178" s="24"/>
      <c r="G178" s="24"/>
      <c r="H178" s="24"/>
      <c r="I178" s="24"/>
      <c r="J178" s="24"/>
      <c r="K178" s="24"/>
      <c r="L178" s="24"/>
      <c r="M178" s="24"/>
    </row>
    <row r="179" spans="5:13">
      <c r="E179" s="24"/>
      <c r="F179" s="24"/>
      <c r="G179" s="24"/>
      <c r="H179" s="24"/>
      <c r="I179" s="24"/>
      <c r="J179" s="24"/>
      <c r="K179" s="24"/>
      <c r="L179" s="24"/>
      <c r="M179" s="24"/>
    </row>
    <row r="180" spans="5:13">
      <c r="E180" s="24"/>
      <c r="F180" s="24"/>
      <c r="G180" s="24"/>
      <c r="H180" s="24"/>
      <c r="I180" s="24"/>
      <c r="J180" s="24"/>
      <c r="K180" s="24"/>
      <c r="L180" s="24"/>
      <c r="M180" s="24"/>
    </row>
    <row r="181" spans="5:13">
      <c r="E181" s="24"/>
      <c r="F181" s="24"/>
      <c r="G181" s="24"/>
      <c r="H181" s="24"/>
      <c r="I181" s="24"/>
      <c r="J181" s="24"/>
      <c r="K181" s="24"/>
      <c r="L181" s="24"/>
      <c r="M181" s="24"/>
    </row>
    <row r="182" spans="5:13">
      <c r="E182" s="24"/>
      <c r="F182" s="24"/>
      <c r="G182" s="24"/>
      <c r="H182" s="24"/>
      <c r="I182" s="24"/>
      <c r="J182" s="24"/>
      <c r="K182" s="24"/>
      <c r="L182" s="24"/>
      <c r="M182" s="24"/>
    </row>
    <row r="183" spans="5:13">
      <c r="E183" s="24"/>
      <c r="F183" s="24"/>
      <c r="G183" s="24"/>
      <c r="H183" s="24"/>
      <c r="I183" s="24"/>
      <c r="J183" s="24"/>
      <c r="K183" s="24"/>
      <c r="L183" s="24"/>
      <c r="M183" s="24"/>
    </row>
    <row r="184" spans="5:13">
      <c r="E184" s="24"/>
      <c r="F184" s="24"/>
      <c r="G184" s="24"/>
      <c r="H184" s="24"/>
      <c r="I184" s="24"/>
      <c r="J184" s="24"/>
      <c r="K184" s="24"/>
      <c r="L184" s="24"/>
      <c r="M184" s="24"/>
    </row>
    <row r="185" spans="5:13">
      <c r="E185" s="24"/>
      <c r="F185" s="24"/>
      <c r="G185" s="24"/>
      <c r="H185" s="24"/>
      <c r="I185" s="24"/>
      <c r="J185" s="24"/>
      <c r="K185" s="24"/>
      <c r="L185" s="24"/>
      <c r="M185" s="24"/>
    </row>
    <row r="186" spans="5:13">
      <c r="E186" s="24"/>
      <c r="F186" s="24"/>
      <c r="G186" s="24"/>
      <c r="H186" s="24"/>
      <c r="I186" s="24"/>
      <c r="J186" s="24"/>
      <c r="K186" s="24"/>
      <c r="L186" s="24"/>
      <c r="M186" s="24"/>
    </row>
    <row r="187" spans="5:13">
      <c r="E187" s="24"/>
      <c r="F187" s="24"/>
      <c r="G187" s="24"/>
      <c r="H187" s="24"/>
      <c r="I187" s="24"/>
      <c r="J187" s="24"/>
      <c r="K187" s="24"/>
      <c r="L187" s="24"/>
      <c r="M187" s="24"/>
    </row>
    <row r="188" spans="5:13">
      <c r="E188" s="24"/>
      <c r="F188" s="24"/>
      <c r="G188" s="24"/>
      <c r="H188" s="24"/>
      <c r="I188" s="24"/>
      <c r="J188" s="24"/>
      <c r="K188" s="24"/>
      <c r="L188" s="24"/>
      <c r="M188" s="24"/>
    </row>
    <row r="189" spans="5:13">
      <c r="E189" s="24"/>
      <c r="F189" s="24"/>
      <c r="G189" s="24"/>
      <c r="H189" s="24"/>
      <c r="I189" s="24"/>
      <c r="J189" s="24"/>
      <c r="K189" s="24"/>
      <c r="L189" s="24"/>
      <c r="M189" s="24"/>
    </row>
    <row r="190" spans="5:13">
      <c r="E190" s="24"/>
      <c r="F190" s="24"/>
      <c r="G190" s="24"/>
      <c r="H190" s="24"/>
      <c r="I190" s="24"/>
      <c r="J190" s="24"/>
      <c r="K190" s="24"/>
      <c r="L190" s="24"/>
      <c r="M190" s="24"/>
    </row>
    <row r="191" spans="5:13">
      <c r="E191" s="24"/>
      <c r="F191" s="24"/>
      <c r="G191" s="24"/>
      <c r="H191" s="24"/>
      <c r="I191" s="24"/>
      <c r="J191" s="24"/>
      <c r="K191" s="24"/>
      <c r="L191" s="24"/>
      <c r="M191" s="24"/>
    </row>
    <row r="192" spans="5:13">
      <c r="E192" s="24"/>
      <c r="F192" s="24"/>
      <c r="G192" s="24"/>
      <c r="H192" s="24"/>
      <c r="I192" s="24"/>
      <c r="J192" s="24"/>
      <c r="K192" s="24"/>
      <c r="L192" s="24"/>
      <c r="M192" s="24"/>
    </row>
    <row r="193" spans="5:13">
      <c r="E193" s="24"/>
      <c r="F193" s="24"/>
      <c r="G193" s="24"/>
      <c r="H193" s="24"/>
      <c r="I193" s="24"/>
      <c r="J193" s="24"/>
      <c r="K193" s="24"/>
      <c r="L193" s="24"/>
      <c r="M193" s="24"/>
    </row>
    <row r="194" spans="5:13">
      <c r="E194" s="24"/>
      <c r="F194" s="24"/>
      <c r="G194" s="24"/>
      <c r="H194" s="24"/>
      <c r="I194" s="24"/>
      <c r="J194" s="24"/>
      <c r="K194" s="24"/>
      <c r="L194" s="24"/>
      <c r="M194" s="24"/>
    </row>
  </sheetData>
  <mergeCells count="1">
    <mergeCell ref="B35:D35"/>
  </mergeCells>
  <phoneticPr fontId="2"/>
  <pageMargins left="0.19685039370078741" right="0" top="0.39370078740157483" bottom="0" header="0.27559055118110237" footer="0.19685039370078741"/>
  <pageSetup paperSize="9" scale="72" orientation="landscape" horizontalDpi="4294967292"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100" zoomScaleSheetLayoutView="100" workbookViewId="0"/>
  </sheetViews>
  <sheetFormatPr defaultRowHeight="13.5"/>
  <cols>
    <col min="1" max="1" width="6.625" customWidth="1"/>
    <col min="2" max="3" width="4.625" customWidth="1"/>
    <col min="4" max="4" width="15.125" style="26" bestFit="1" customWidth="1"/>
    <col min="5" max="7" width="4.625" style="26" customWidth="1"/>
    <col min="8" max="8" width="31.625" style="26" customWidth="1"/>
    <col min="9" max="9" width="10.5" style="14" customWidth="1"/>
    <col min="10" max="12" width="10.625" style="14" customWidth="1"/>
    <col min="13" max="13" width="11.875" style="14" customWidth="1"/>
    <col min="14" max="15" width="12" style="14" customWidth="1"/>
    <col min="16" max="16" width="12" customWidth="1"/>
    <col min="17" max="17" width="12" style="253" customWidth="1"/>
    <col min="18" max="18" width="12" customWidth="1"/>
    <col min="19" max="19" width="3.125" customWidth="1"/>
  </cols>
  <sheetData>
    <row r="1" spans="1:22" ht="21">
      <c r="A1" s="215"/>
      <c r="B1" s="68" t="s">
        <v>60</v>
      </c>
    </row>
    <row r="2" spans="1:22" ht="17.25">
      <c r="B2" s="69" t="s">
        <v>510</v>
      </c>
    </row>
    <row r="4" spans="1:22" ht="14.25" thickBot="1">
      <c r="B4" s="21"/>
      <c r="C4" s="21"/>
      <c r="D4" s="21"/>
      <c r="E4" s="21"/>
      <c r="F4" s="21"/>
      <c r="G4" s="21"/>
      <c r="H4" s="21"/>
      <c r="I4" s="21"/>
      <c r="J4" s="21"/>
      <c r="K4" s="21"/>
      <c r="L4" s="21"/>
      <c r="M4" s="21"/>
      <c r="N4" s="21"/>
      <c r="P4" s="74"/>
      <c r="Q4" s="262"/>
      <c r="R4" s="334" t="s">
        <v>330</v>
      </c>
      <c r="S4" s="5"/>
      <c r="T4" s="5"/>
      <c r="U4" s="5"/>
      <c r="V4" s="5"/>
    </row>
    <row r="5" spans="1:22" s="51" customFormat="1" ht="27.75" customHeight="1" thickBot="1">
      <c r="B5" s="72" t="s">
        <v>532</v>
      </c>
      <c r="C5" s="72"/>
      <c r="D5" s="80"/>
      <c r="E5" s="80"/>
      <c r="F5" s="527" t="s">
        <v>533</v>
      </c>
      <c r="G5" s="527"/>
      <c r="H5" s="527"/>
      <c r="I5" s="429" t="s">
        <v>159</v>
      </c>
      <c r="J5" s="429" t="s">
        <v>160</v>
      </c>
      <c r="K5" s="429" t="s">
        <v>161</v>
      </c>
      <c r="L5" s="429" t="s">
        <v>162</v>
      </c>
      <c r="M5" s="429" t="s">
        <v>253</v>
      </c>
      <c r="N5" s="429" t="s">
        <v>170</v>
      </c>
      <c r="O5" s="443" t="s">
        <v>647</v>
      </c>
      <c r="P5" s="443" t="s">
        <v>667</v>
      </c>
      <c r="Q5" s="443" t="s">
        <v>668</v>
      </c>
      <c r="R5" s="279" t="s">
        <v>675</v>
      </c>
    </row>
    <row r="6" spans="1:22" s="51" customFormat="1" ht="27.75" customHeight="1">
      <c r="B6" s="163" t="s">
        <v>511</v>
      </c>
      <c r="C6" s="163"/>
      <c r="D6" s="164"/>
      <c r="E6" s="164"/>
      <c r="F6" s="528" t="s">
        <v>546</v>
      </c>
      <c r="G6" s="528"/>
      <c r="H6" s="528"/>
      <c r="I6" s="432">
        <v>76659</v>
      </c>
      <c r="J6" s="432">
        <v>76322</v>
      </c>
      <c r="K6" s="432">
        <v>76195</v>
      </c>
      <c r="L6" s="432">
        <v>77581</v>
      </c>
      <c r="M6" s="432">
        <v>75997</v>
      </c>
      <c r="N6" s="432">
        <v>75393</v>
      </c>
      <c r="O6" s="432">
        <v>76452</v>
      </c>
      <c r="P6" s="432">
        <v>76283</v>
      </c>
      <c r="Q6" s="432">
        <v>76926</v>
      </c>
      <c r="R6" s="452">
        <v>76639</v>
      </c>
    </row>
    <row r="7" spans="1:22" s="49" customFormat="1">
      <c r="B7" s="46"/>
      <c r="C7" s="137" t="s">
        <v>512</v>
      </c>
      <c r="D7" s="165"/>
      <c r="E7" s="165"/>
      <c r="F7" s="165"/>
      <c r="G7" s="530" t="s">
        <v>528</v>
      </c>
      <c r="H7" s="531"/>
      <c r="I7" s="433">
        <v>51749</v>
      </c>
      <c r="J7" s="433">
        <v>50725</v>
      </c>
      <c r="K7" s="433">
        <v>50831</v>
      </c>
      <c r="L7" s="433">
        <v>52760</v>
      </c>
      <c r="M7" s="439">
        <v>51665</v>
      </c>
      <c r="N7" s="439">
        <v>52277</v>
      </c>
      <c r="O7" s="439">
        <v>53508</v>
      </c>
      <c r="P7" s="439">
        <v>53228</v>
      </c>
      <c r="Q7" s="439">
        <v>53477</v>
      </c>
      <c r="R7" s="472">
        <v>52925</v>
      </c>
    </row>
    <row r="8" spans="1:22" s="49" customFormat="1">
      <c r="B8" s="46"/>
      <c r="C8" s="46"/>
      <c r="D8" s="19" t="s">
        <v>518</v>
      </c>
      <c r="E8" s="19"/>
      <c r="F8" s="19"/>
      <c r="G8" s="19"/>
      <c r="H8" s="32" t="s">
        <v>526</v>
      </c>
      <c r="I8" s="430">
        <v>13448</v>
      </c>
      <c r="J8" s="430">
        <v>13234</v>
      </c>
      <c r="K8" s="430">
        <v>16342</v>
      </c>
      <c r="L8" s="430">
        <v>19547</v>
      </c>
      <c r="M8" s="431">
        <v>20644</v>
      </c>
      <c r="N8" s="431">
        <v>22704</v>
      </c>
      <c r="O8" s="431">
        <v>22746</v>
      </c>
      <c r="P8" s="431">
        <v>22750</v>
      </c>
      <c r="Q8" s="431">
        <v>23057</v>
      </c>
      <c r="R8" s="449">
        <v>22753</v>
      </c>
    </row>
    <row r="9" spans="1:22" s="49" customFormat="1">
      <c r="B9" s="46"/>
      <c r="C9" s="46"/>
      <c r="D9" s="19" t="s">
        <v>513</v>
      </c>
      <c r="E9" s="19"/>
      <c r="F9" s="19"/>
      <c r="G9" s="19"/>
      <c r="H9" s="19" t="s">
        <v>523</v>
      </c>
      <c r="I9" s="430">
        <v>4809</v>
      </c>
      <c r="J9" s="430">
        <v>5190</v>
      </c>
      <c r="K9" s="430">
        <v>4733</v>
      </c>
      <c r="L9" s="430">
        <v>4806</v>
      </c>
      <c r="M9" s="431">
        <v>5006</v>
      </c>
      <c r="N9" s="431">
        <v>5138</v>
      </c>
      <c r="O9" s="431">
        <v>6478</v>
      </c>
      <c r="P9" s="431">
        <v>6800</v>
      </c>
      <c r="Q9" s="431">
        <v>6728</v>
      </c>
      <c r="R9" s="449">
        <v>6032</v>
      </c>
    </row>
    <row r="10" spans="1:22" s="49" customFormat="1">
      <c r="B10" s="46"/>
      <c r="C10" s="46"/>
      <c r="D10" s="19" t="s">
        <v>58</v>
      </c>
      <c r="E10" s="19"/>
      <c r="F10" s="19"/>
      <c r="G10" s="19"/>
      <c r="H10" s="19" t="s">
        <v>522</v>
      </c>
      <c r="I10" s="430">
        <v>11238</v>
      </c>
      <c r="J10" s="430">
        <v>10172</v>
      </c>
      <c r="K10" s="430">
        <v>10576</v>
      </c>
      <c r="L10" s="430">
        <v>10501</v>
      </c>
      <c r="M10" s="431">
        <v>9675</v>
      </c>
      <c r="N10" s="431">
        <v>7532</v>
      </c>
      <c r="O10" s="431">
        <v>8658</v>
      </c>
      <c r="P10" s="431">
        <v>7724</v>
      </c>
      <c r="Q10" s="431">
        <v>8420</v>
      </c>
      <c r="R10" s="449">
        <v>7917</v>
      </c>
    </row>
    <row r="11" spans="1:22" s="49" customFormat="1">
      <c r="B11" s="46"/>
      <c r="C11" s="46"/>
      <c r="D11" s="19" t="s">
        <v>514</v>
      </c>
      <c r="E11" s="19"/>
      <c r="F11" s="19"/>
      <c r="G11" s="19"/>
      <c r="H11" s="19" t="s">
        <v>261</v>
      </c>
      <c r="I11" s="430">
        <v>10217</v>
      </c>
      <c r="J11" s="430">
        <v>10288</v>
      </c>
      <c r="K11" s="430">
        <v>6186</v>
      </c>
      <c r="L11" s="437"/>
      <c r="M11" s="437"/>
      <c r="N11" s="437"/>
      <c r="O11" s="431">
        <v>10147</v>
      </c>
      <c r="P11" s="437"/>
      <c r="Q11" s="437"/>
      <c r="R11" s="437"/>
    </row>
    <row r="12" spans="1:22" s="49" customFormat="1">
      <c r="B12" s="46"/>
      <c r="C12" s="141" t="s">
        <v>515</v>
      </c>
      <c r="D12" s="140"/>
      <c r="E12" s="140"/>
      <c r="F12" s="140"/>
      <c r="G12" s="532" t="s">
        <v>301</v>
      </c>
      <c r="H12" s="533"/>
      <c r="I12" s="434">
        <v>5343</v>
      </c>
      <c r="J12" s="434">
        <v>5949</v>
      </c>
      <c r="K12" s="434">
        <v>5596</v>
      </c>
      <c r="L12" s="434">
        <v>5504</v>
      </c>
      <c r="M12" s="440">
        <v>5201</v>
      </c>
      <c r="N12" s="440">
        <v>5242</v>
      </c>
      <c r="O12" s="440">
        <v>5087</v>
      </c>
      <c r="P12" s="440">
        <v>5064</v>
      </c>
      <c r="Q12" s="440">
        <v>5122</v>
      </c>
      <c r="R12" s="473">
        <v>5406</v>
      </c>
    </row>
    <row r="13" spans="1:22" s="49" customFormat="1">
      <c r="B13" s="46"/>
      <c r="C13" s="46"/>
      <c r="D13" s="19" t="s">
        <v>55</v>
      </c>
      <c r="E13" s="19"/>
      <c r="F13" s="19"/>
      <c r="G13" s="19"/>
      <c r="H13" s="19" t="s">
        <v>525</v>
      </c>
      <c r="I13" s="430">
        <v>2369</v>
      </c>
      <c r="J13" s="430">
        <v>2599</v>
      </c>
      <c r="K13" s="430">
        <v>2858</v>
      </c>
      <c r="L13" s="430">
        <v>2607</v>
      </c>
      <c r="M13" s="431">
        <v>2219</v>
      </c>
      <c r="N13" s="431">
        <v>2247</v>
      </c>
      <c r="O13" s="431">
        <v>1987</v>
      </c>
      <c r="P13" s="431">
        <v>1938</v>
      </c>
      <c r="Q13" s="431">
        <v>1923</v>
      </c>
      <c r="R13" s="449">
        <v>2166</v>
      </c>
    </row>
    <row r="14" spans="1:22" s="49" customFormat="1">
      <c r="B14" s="46"/>
      <c r="C14" s="46"/>
      <c r="D14" s="19" t="s">
        <v>57</v>
      </c>
      <c r="E14" s="19"/>
      <c r="F14" s="19"/>
      <c r="G14" s="19"/>
      <c r="H14" s="19" t="s">
        <v>527</v>
      </c>
      <c r="I14" s="430">
        <v>2974</v>
      </c>
      <c r="J14" s="430">
        <v>3350</v>
      </c>
      <c r="K14" s="430">
        <v>2738</v>
      </c>
      <c r="L14" s="430">
        <v>2896</v>
      </c>
      <c r="M14" s="431">
        <v>2982</v>
      </c>
      <c r="N14" s="431">
        <v>2995</v>
      </c>
      <c r="O14" s="431">
        <v>3099</v>
      </c>
      <c r="P14" s="431">
        <v>3126</v>
      </c>
      <c r="Q14" s="431">
        <v>3199</v>
      </c>
      <c r="R14" s="449">
        <v>3239</v>
      </c>
    </row>
    <row r="15" spans="1:22" s="49" customFormat="1">
      <c r="B15" s="46"/>
      <c r="C15" s="141" t="s">
        <v>56</v>
      </c>
      <c r="D15" s="140"/>
      <c r="E15" s="140"/>
      <c r="F15" s="140"/>
      <c r="G15" s="141" t="s">
        <v>530</v>
      </c>
      <c r="H15" s="140"/>
      <c r="I15" s="434">
        <v>3388</v>
      </c>
      <c r="J15" s="434">
        <v>3572</v>
      </c>
      <c r="K15" s="434">
        <v>3498</v>
      </c>
      <c r="L15" s="434">
        <v>3452</v>
      </c>
      <c r="M15" s="440">
        <v>3473</v>
      </c>
      <c r="N15" s="440">
        <v>3481</v>
      </c>
      <c r="O15" s="440">
        <v>3482</v>
      </c>
      <c r="P15" s="440">
        <v>3558</v>
      </c>
      <c r="Q15" s="440">
        <v>3615</v>
      </c>
      <c r="R15" s="473">
        <v>3611</v>
      </c>
    </row>
    <row r="16" spans="1:22" s="49" customFormat="1">
      <c r="B16" s="46"/>
      <c r="C16" s="166" t="s">
        <v>263</v>
      </c>
      <c r="D16" s="167"/>
      <c r="E16" s="167"/>
      <c r="F16" s="167"/>
      <c r="G16" s="166" t="s">
        <v>531</v>
      </c>
      <c r="H16" s="167"/>
      <c r="I16" s="435">
        <v>16178</v>
      </c>
      <c r="J16" s="435">
        <v>16074</v>
      </c>
      <c r="K16" s="435">
        <v>16269</v>
      </c>
      <c r="L16" s="435">
        <v>15865</v>
      </c>
      <c r="M16" s="441">
        <v>15656</v>
      </c>
      <c r="N16" s="441">
        <v>14391</v>
      </c>
      <c r="O16" s="441">
        <v>14374</v>
      </c>
      <c r="P16" s="441">
        <v>14431</v>
      </c>
      <c r="Q16" s="441">
        <v>14711</v>
      </c>
      <c r="R16" s="441">
        <v>14695</v>
      </c>
    </row>
    <row r="17" spans="2:18" s="49" customFormat="1" ht="27.75" customHeight="1">
      <c r="B17" s="98" t="s">
        <v>516</v>
      </c>
      <c r="C17" s="98"/>
      <c r="D17" s="134"/>
      <c r="E17" s="134"/>
      <c r="F17" s="529" t="s">
        <v>550</v>
      </c>
      <c r="G17" s="529"/>
      <c r="H17" s="529"/>
      <c r="I17" s="436">
        <v>92051</v>
      </c>
      <c r="J17" s="436">
        <v>54234</v>
      </c>
      <c r="K17" s="436">
        <v>58595</v>
      </c>
      <c r="L17" s="436">
        <v>62225</v>
      </c>
      <c r="M17" s="442">
        <v>64497</v>
      </c>
      <c r="N17" s="442">
        <v>59748</v>
      </c>
      <c r="O17" s="442">
        <v>72208</v>
      </c>
      <c r="P17" s="442">
        <v>72093</v>
      </c>
      <c r="Q17" s="442">
        <v>69221</v>
      </c>
      <c r="R17" s="474">
        <v>63292</v>
      </c>
    </row>
    <row r="18" spans="2:18" s="49" customFormat="1">
      <c r="B18" s="46"/>
      <c r="C18" s="137" t="s">
        <v>517</v>
      </c>
      <c r="D18" s="165"/>
      <c r="E18" s="165"/>
      <c r="F18" s="165"/>
      <c r="G18" s="137" t="s">
        <v>535</v>
      </c>
      <c r="H18" s="165"/>
      <c r="I18" s="433">
        <v>69848</v>
      </c>
      <c r="J18" s="433">
        <v>38585</v>
      </c>
      <c r="K18" s="433">
        <v>40451</v>
      </c>
      <c r="L18" s="433">
        <v>42874</v>
      </c>
      <c r="M18" s="439">
        <v>47064</v>
      </c>
      <c r="N18" s="439">
        <v>42769</v>
      </c>
      <c r="O18" s="439">
        <v>53251</v>
      </c>
      <c r="P18" s="439">
        <v>53725</v>
      </c>
      <c r="Q18" s="439">
        <v>50965</v>
      </c>
      <c r="R18" s="472">
        <v>45367</v>
      </c>
    </row>
    <row r="19" spans="2:18" s="49" customFormat="1">
      <c r="B19" s="46"/>
      <c r="C19" s="46"/>
      <c r="D19" s="19" t="s">
        <v>297</v>
      </c>
      <c r="E19" s="19"/>
      <c r="F19" s="19"/>
      <c r="G19" s="19"/>
      <c r="H19" s="19" t="s">
        <v>300</v>
      </c>
      <c r="I19" s="430">
        <v>38204</v>
      </c>
      <c r="J19" s="430">
        <v>3489</v>
      </c>
      <c r="K19" s="430">
        <v>5005</v>
      </c>
      <c r="L19" s="430">
        <v>6061</v>
      </c>
      <c r="M19" s="431">
        <v>11509</v>
      </c>
      <c r="N19" s="431">
        <v>5918</v>
      </c>
      <c r="O19" s="431">
        <v>15065</v>
      </c>
      <c r="P19" s="431">
        <v>14726</v>
      </c>
      <c r="Q19" s="431">
        <v>11161</v>
      </c>
      <c r="R19" s="449">
        <v>4881</v>
      </c>
    </row>
    <row r="20" spans="2:18" s="49" customFormat="1">
      <c r="B20" s="46"/>
      <c r="C20" s="46"/>
      <c r="D20" s="19" t="s">
        <v>298</v>
      </c>
      <c r="E20" s="19"/>
      <c r="F20" s="19"/>
      <c r="G20" s="19"/>
      <c r="H20" s="19" t="s">
        <v>299</v>
      </c>
      <c r="I20" s="430">
        <v>31644</v>
      </c>
      <c r="J20" s="430">
        <v>35095</v>
      </c>
      <c r="K20" s="430">
        <v>35445</v>
      </c>
      <c r="L20" s="430">
        <v>36813</v>
      </c>
      <c r="M20" s="431">
        <v>35554</v>
      </c>
      <c r="N20" s="431">
        <v>36851</v>
      </c>
      <c r="O20" s="431">
        <v>38186</v>
      </c>
      <c r="P20" s="431">
        <v>38998</v>
      </c>
      <c r="Q20" s="431">
        <v>39803</v>
      </c>
      <c r="R20" s="449">
        <v>40485</v>
      </c>
    </row>
    <row r="21" spans="2:18" s="49" customFormat="1" ht="27.75" customHeight="1">
      <c r="B21" s="46"/>
      <c r="C21" s="141" t="s">
        <v>519</v>
      </c>
      <c r="D21" s="140"/>
      <c r="E21" s="140"/>
      <c r="F21" s="140"/>
      <c r="G21" s="532" t="s">
        <v>534</v>
      </c>
      <c r="H21" s="533"/>
      <c r="I21" s="434">
        <v>13505</v>
      </c>
      <c r="J21" s="434">
        <v>5730</v>
      </c>
      <c r="K21" s="434">
        <v>5529</v>
      </c>
      <c r="L21" s="434">
        <v>5744</v>
      </c>
      <c r="M21" s="440">
        <v>4783</v>
      </c>
      <c r="N21" s="440">
        <v>4602</v>
      </c>
      <c r="O21" s="440">
        <v>4576</v>
      </c>
      <c r="P21" s="440">
        <v>4610</v>
      </c>
      <c r="Q21" s="440">
        <v>4775</v>
      </c>
      <c r="R21" s="473">
        <v>4934</v>
      </c>
    </row>
    <row r="22" spans="2:18" s="49" customFormat="1">
      <c r="B22" s="46"/>
      <c r="C22" s="46"/>
      <c r="D22" s="19" t="s">
        <v>55</v>
      </c>
      <c r="E22" s="19"/>
      <c r="F22" s="19"/>
      <c r="G22" s="19"/>
      <c r="H22" s="19" t="s">
        <v>525</v>
      </c>
      <c r="I22" s="430">
        <v>2054</v>
      </c>
      <c r="J22" s="430">
        <v>1951</v>
      </c>
      <c r="K22" s="430">
        <v>2154</v>
      </c>
      <c r="L22" s="430">
        <v>1978</v>
      </c>
      <c r="M22" s="431">
        <v>1647</v>
      </c>
      <c r="N22" s="431">
        <v>1686</v>
      </c>
      <c r="O22" s="431">
        <v>1530</v>
      </c>
      <c r="P22" s="431">
        <v>1524</v>
      </c>
      <c r="Q22" s="431">
        <v>1519</v>
      </c>
      <c r="R22" s="449">
        <v>1761</v>
      </c>
    </row>
    <row r="23" spans="2:18" s="49" customFormat="1">
      <c r="B23" s="46"/>
      <c r="C23" s="46"/>
      <c r="D23" s="19" t="s">
        <v>57</v>
      </c>
      <c r="E23" s="19"/>
      <c r="F23" s="19"/>
      <c r="G23" s="19"/>
      <c r="H23" s="19" t="s">
        <v>527</v>
      </c>
      <c r="I23" s="430">
        <v>11450</v>
      </c>
      <c r="J23" s="430">
        <v>3779</v>
      </c>
      <c r="K23" s="430">
        <v>3374</v>
      </c>
      <c r="L23" s="430">
        <v>3766</v>
      </c>
      <c r="M23" s="431">
        <v>3136</v>
      </c>
      <c r="N23" s="431">
        <v>2916</v>
      </c>
      <c r="O23" s="431">
        <v>3046</v>
      </c>
      <c r="P23" s="431">
        <v>3086</v>
      </c>
      <c r="Q23" s="431">
        <v>3256</v>
      </c>
      <c r="R23" s="449">
        <v>3172</v>
      </c>
    </row>
    <row r="24" spans="2:18" s="49" customFormat="1">
      <c r="B24" s="46"/>
      <c r="C24" s="141" t="s">
        <v>56</v>
      </c>
      <c r="D24" s="140"/>
      <c r="E24" s="140"/>
      <c r="F24" s="140"/>
      <c r="G24" s="141" t="s">
        <v>530</v>
      </c>
      <c r="H24" s="140"/>
      <c r="I24" s="434">
        <v>3127</v>
      </c>
      <c r="J24" s="434">
        <v>3162</v>
      </c>
      <c r="K24" s="434">
        <v>4034</v>
      </c>
      <c r="L24" s="434">
        <v>4338</v>
      </c>
      <c r="M24" s="440">
        <v>4270</v>
      </c>
      <c r="N24" s="440">
        <v>3971</v>
      </c>
      <c r="O24" s="440">
        <v>4531</v>
      </c>
      <c r="P24" s="440">
        <v>4375</v>
      </c>
      <c r="Q24" s="440">
        <v>4529</v>
      </c>
      <c r="R24" s="473">
        <v>4391</v>
      </c>
    </row>
    <row r="25" spans="2:18" s="49" customFormat="1">
      <c r="B25" s="46"/>
      <c r="C25" s="166" t="s">
        <v>263</v>
      </c>
      <c r="D25" s="167"/>
      <c r="E25" s="167"/>
      <c r="F25" s="167"/>
      <c r="G25" s="166" t="s">
        <v>531</v>
      </c>
      <c r="H25" s="167"/>
      <c r="I25" s="435">
        <v>5571</v>
      </c>
      <c r="J25" s="435">
        <v>6756</v>
      </c>
      <c r="K25" s="435">
        <v>8579</v>
      </c>
      <c r="L25" s="435">
        <v>9266</v>
      </c>
      <c r="M25" s="441">
        <v>8378</v>
      </c>
      <c r="N25" s="441">
        <v>8404</v>
      </c>
      <c r="O25" s="441">
        <v>9848</v>
      </c>
      <c r="P25" s="441">
        <v>9382</v>
      </c>
      <c r="Q25" s="441">
        <v>8951</v>
      </c>
      <c r="R25" s="441">
        <v>8599</v>
      </c>
    </row>
    <row r="26" spans="2:18" s="49" customFormat="1">
      <c r="B26" s="98" t="s">
        <v>520</v>
      </c>
      <c r="C26" s="98"/>
      <c r="D26" s="134"/>
      <c r="E26" s="134"/>
      <c r="F26" s="98" t="s">
        <v>536</v>
      </c>
      <c r="G26" s="134"/>
      <c r="H26" s="134"/>
      <c r="I26" s="436">
        <v>168711</v>
      </c>
      <c r="J26" s="436">
        <v>130556</v>
      </c>
      <c r="K26" s="436">
        <v>134791</v>
      </c>
      <c r="L26" s="436">
        <v>139807</v>
      </c>
      <c r="M26" s="442">
        <v>140494</v>
      </c>
      <c r="N26" s="442">
        <v>135141</v>
      </c>
      <c r="O26" s="442">
        <v>148661</v>
      </c>
      <c r="P26" s="442">
        <v>148377</v>
      </c>
      <c r="Q26" s="442">
        <v>146147</v>
      </c>
      <c r="R26" s="474">
        <v>139932</v>
      </c>
    </row>
    <row r="27" spans="2:18" s="49" customFormat="1">
      <c r="B27" s="46"/>
      <c r="C27" s="46"/>
      <c r="D27" s="19" t="s">
        <v>521</v>
      </c>
      <c r="E27" s="19"/>
      <c r="F27" s="19"/>
      <c r="G27" s="19"/>
      <c r="H27" s="19" t="s">
        <v>537</v>
      </c>
      <c r="I27" s="430">
        <v>2258</v>
      </c>
      <c r="J27" s="430">
        <v>2865</v>
      </c>
      <c r="K27" s="430">
        <v>4222</v>
      </c>
      <c r="L27" s="430">
        <v>3858</v>
      </c>
      <c r="M27" s="431">
        <v>3381</v>
      </c>
      <c r="N27" s="431">
        <v>3560</v>
      </c>
      <c r="O27" s="431">
        <v>2354</v>
      </c>
      <c r="P27" s="431">
        <v>2406</v>
      </c>
      <c r="Q27" s="431">
        <v>1911</v>
      </c>
      <c r="R27" s="449">
        <v>3210</v>
      </c>
    </row>
    <row r="28" spans="2:18" s="49" customFormat="1">
      <c r="B28" s="46"/>
      <c r="C28" s="46"/>
      <c r="D28" s="19"/>
      <c r="E28" s="19"/>
      <c r="F28" s="19"/>
      <c r="G28" s="19"/>
      <c r="H28" s="19"/>
      <c r="I28" s="162"/>
      <c r="J28" s="162"/>
      <c r="K28" s="162"/>
      <c r="L28" s="162"/>
      <c r="M28" s="162"/>
      <c r="N28" s="162"/>
      <c r="O28" s="162"/>
    </row>
    <row r="29" spans="2:18" s="49" customFormat="1">
      <c r="B29" s="509" t="s">
        <v>726</v>
      </c>
      <c r="C29" s="95" t="s">
        <v>730</v>
      </c>
      <c r="D29" s="303"/>
      <c r="E29" s="303"/>
      <c r="F29" s="303"/>
      <c r="G29" s="303"/>
      <c r="H29" s="303"/>
      <c r="I29" s="508"/>
      <c r="J29" s="508"/>
      <c r="K29" s="508"/>
      <c r="L29" s="508"/>
      <c r="M29" s="508"/>
      <c r="N29" s="508"/>
      <c r="O29" s="508"/>
      <c r="P29" s="285"/>
    </row>
    <row r="30" spans="2:18" s="49" customFormat="1">
      <c r="B30" s="303"/>
      <c r="C30" s="95" t="s">
        <v>729</v>
      </c>
      <c r="D30" s="303"/>
      <c r="E30" s="303"/>
      <c r="F30" s="303"/>
      <c r="G30" s="303"/>
      <c r="H30" s="303"/>
      <c r="I30" s="508"/>
      <c r="J30" s="508"/>
      <c r="K30" s="508"/>
      <c r="L30" s="508"/>
      <c r="M30" s="508"/>
      <c r="N30" s="508"/>
      <c r="O30" s="508"/>
      <c r="P30" s="285"/>
    </row>
    <row r="31" spans="2:18" s="49" customFormat="1">
      <c r="B31" s="46"/>
      <c r="C31" s="95" t="s">
        <v>727</v>
      </c>
      <c r="D31" s="19"/>
      <c r="E31" s="19"/>
      <c r="F31" s="19"/>
      <c r="G31" s="19"/>
      <c r="H31" s="19"/>
      <c r="I31" s="162"/>
      <c r="J31" s="162"/>
      <c r="K31" s="162"/>
      <c r="L31" s="162"/>
      <c r="M31" s="162"/>
      <c r="N31" s="162"/>
      <c r="O31" s="162"/>
    </row>
    <row r="32" spans="2:18" s="49" customFormat="1">
      <c r="B32" s="53"/>
      <c r="C32" s="510" t="s">
        <v>728</v>
      </c>
      <c r="D32" s="9"/>
      <c r="E32" s="9"/>
      <c r="F32" s="9"/>
      <c r="G32" s="9"/>
      <c r="H32" s="9"/>
      <c r="I32" s="162"/>
      <c r="J32" s="162"/>
      <c r="K32" s="162"/>
      <c r="L32" s="162"/>
      <c r="M32" s="162"/>
      <c r="N32" s="162"/>
      <c r="O32" s="162"/>
    </row>
    <row r="33" spans="2:17" s="49" customFormat="1">
      <c r="B33" s="53"/>
      <c r="C33" s="53"/>
      <c r="D33" s="9"/>
      <c r="E33" s="9"/>
      <c r="F33" s="9"/>
      <c r="G33" s="9"/>
      <c r="H33" s="9"/>
      <c r="I33" s="48"/>
      <c r="J33" s="48"/>
      <c r="K33" s="48"/>
      <c r="L33" s="48"/>
      <c r="M33" s="48"/>
      <c r="N33" s="48"/>
      <c r="O33" s="48"/>
    </row>
    <row r="34" spans="2:17" s="49" customFormat="1">
      <c r="B34" s="53"/>
      <c r="C34" s="53"/>
      <c r="D34" s="9"/>
      <c r="E34" s="9"/>
      <c r="F34" s="9"/>
      <c r="G34" s="9"/>
      <c r="H34" s="9"/>
      <c r="I34" s="48"/>
      <c r="J34" s="48"/>
      <c r="K34" s="48"/>
      <c r="L34" s="48"/>
      <c r="M34" s="48"/>
      <c r="N34" s="48"/>
      <c r="O34" s="48"/>
    </row>
    <row r="35" spans="2:17" s="49" customFormat="1">
      <c r="B35" s="47"/>
      <c r="C35" s="47"/>
      <c r="D35" s="20"/>
      <c r="E35" s="20"/>
      <c r="F35" s="20"/>
      <c r="G35" s="20"/>
      <c r="H35" s="20"/>
      <c r="I35" s="48"/>
      <c r="J35" s="48"/>
      <c r="K35" s="48"/>
      <c r="L35" s="48"/>
      <c r="M35" s="48"/>
      <c r="N35" s="48"/>
      <c r="O35" s="48"/>
    </row>
    <row r="36" spans="2:17" s="49" customFormat="1">
      <c r="B36" s="47"/>
      <c r="C36" s="47"/>
      <c r="D36" s="32"/>
      <c r="E36" s="32"/>
      <c r="F36" s="32"/>
      <c r="G36" s="32"/>
      <c r="H36" s="32"/>
      <c r="I36" s="48"/>
      <c r="J36" s="48"/>
      <c r="K36" s="48"/>
      <c r="L36" s="48"/>
      <c r="M36" s="48"/>
      <c r="N36" s="48"/>
      <c r="O36" s="48"/>
    </row>
    <row r="37" spans="2:17" s="49" customFormat="1">
      <c r="B37" s="47"/>
      <c r="C37" s="47"/>
      <c r="D37" s="32"/>
      <c r="E37" s="32"/>
      <c r="F37" s="32"/>
      <c r="G37" s="32"/>
      <c r="H37" s="32"/>
      <c r="I37" s="48"/>
      <c r="J37" s="48"/>
      <c r="K37" s="48"/>
      <c r="L37" s="48"/>
      <c r="M37" s="48"/>
      <c r="N37" s="48"/>
      <c r="O37" s="48"/>
    </row>
    <row r="38" spans="2:17" s="49" customFormat="1">
      <c r="B38" s="52"/>
      <c r="C38" s="52"/>
      <c r="D38" s="12"/>
      <c r="E38" s="12"/>
      <c r="F38" s="12"/>
      <c r="G38" s="12"/>
      <c r="H38" s="12"/>
      <c r="I38" s="48"/>
      <c r="J38" s="48"/>
      <c r="K38" s="48"/>
      <c r="L38" s="48"/>
      <c r="M38" s="48"/>
      <c r="N38" s="48"/>
      <c r="O38" s="48"/>
    </row>
    <row r="39" spans="2:17" s="49" customFormat="1">
      <c r="B39" s="52"/>
      <c r="C39" s="52"/>
      <c r="D39" s="12"/>
      <c r="E39" s="12"/>
      <c r="F39" s="12"/>
      <c r="G39" s="12"/>
      <c r="H39" s="12"/>
      <c r="I39" s="48"/>
      <c r="J39" s="48"/>
      <c r="K39" s="48"/>
      <c r="L39" s="48"/>
      <c r="M39" s="48"/>
      <c r="N39" s="48"/>
      <c r="O39" s="48"/>
    </row>
    <row r="40" spans="2:17" s="26" customFormat="1">
      <c r="I40" s="21"/>
      <c r="J40" s="21"/>
      <c r="K40" s="21"/>
      <c r="L40" s="21"/>
      <c r="M40" s="21"/>
      <c r="N40" s="21"/>
      <c r="O40" s="21"/>
      <c r="Q40" s="256"/>
    </row>
    <row r="41" spans="2:17" s="26" customFormat="1">
      <c r="I41" s="25"/>
      <c r="J41" s="25"/>
      <c r="K41" s="25"/>
      <c r="L41" s="25"/>
      <c r="M41" s="25"/>
      <c r="N41" s="25"/>
      <c r="O41" s="25"/>
      <c r="Q41" s="256"/>
    </row>
    <row r="42" spans="2:17" s="26" customFormat="1">
      <c r="I42" s="25"/>
      <c r="J42" s="25"/>
      <c r="K42" s="25"/>
      <c r="L42" s="25"/>
      <c r="M42" s="25"/>
      <c r="N42" s="25"/>
      <c r="O42" s="25"/>
      <c r="Q42" s="256"/>
    </row>
    <row r="43" spans="2:17" s="26" customFormat="1">
      <c r="I43" s="25"/>
      <c r="J43" s="25"/>
      <c r="K43" s="25"/>
      <c r="L43" s="25"/>
      <c r="M43" s="25"/>
      <c r="N43" s="25"/>
      <c r="O43" s="25"/>
      <c r="Q43" s="256"/>
    </row>
    <row r="44" spans="2:17" s="26" customFormat="1">
      <c r="I44" s="25"/>
      <c r="J44" s="25"/>
      <c r="K44" s="25"/>
      <c r="L44" s="25"/>
      <c r="M44" s="25"/>
      <c r="N44" s="25"/>
      <c r="O44" s="25"/>
      <c r="Q44" s="256"/>
    </row>
    <row r="45" spans="2:17" s="26" customFormat="1">
      <c r="I45" s="25"/>
      <c r="J45" s="25"/>
      <c r="K45" s="25"/>
      <c r="L45" s="25"/>
      <c r="M45" s="25"/>
      <c r="N45" s="25"/>
      <c r="Q45" s="256"/>
    </row>
    <row r="46" spans="2:17" s="26" customFormat="1" ht="17.25">
      <c r="I46" s="25"/>
      <c r="J46" s="25"/>
      <c r="K46" s="25"/>
      <c r="L46" s="25"/>
      <c r="M46" s="25"/>
      <c r="N46" s="25"/>
      <c r="P46" s="516"/>
      <c r="Q46" s="317"/>
    </row>
    <row r="47" spans="2:17" s="26" customFormat="1" ht="17.25">
      <c r="I47" s="31"/>
      <c r="J47" s="31"/>
      <c r="K47" s="31"/>
      <c r="L47" s="31"/>
      <c r="M47" s="31"/>
      <c r="N47" s="31"/>
      <c r="O47" s="31"/>
      <c r="P47" s="516"/>
      <c r="Q47" s="317"/>
    </row>
    <row r="48" spans="2:17" s="26" customFormat="1">
      <c r="I48" s="31"/>
      <c r="J48" s="31"/>
      <c r="K48" s="31"/>
      <c r="L48" s="31"/>
      <c r="M48" s="31"/>
      <c r="N48" s="31"/>
      <c r="O48" s="31"/>
      <c r="Q48" s="256"/>
    </row>
    <row r="49" spans="9:17" s="26" customFormat="1">
      <c r="I49" s="31"/>
      <c r="J49" s="31"/>
      <c r="K49" s="31"/>
      <c r="L49" s="31"/>
      <c r="M49" s="31"/>
      <c r="N49" s="31"/>
      <c r="O49" s="31"/>
      <c r="Q49" s="256"/>
    </row>
    <row r="50" spans="9:17" s="26" customFormat="1">
      <c r="I50" s="31"/>
      <c r="J50" s="31"/>
      <c r="K50" s="31"/>
      <c r="L50" s="31"/>
      <c r="M50" s="31"/>
      <c r="N50" s="31"/>
      <c r="O50" s="31"/>
      <c r="Q50" s="256"/>
    </row>
    <row r="51" spans="9:17" s="26" customFormat="1">
      <c r="I51" s="31"/>
      <c r="J51" s="31"/>
      <c r="K51" s="31"/>
      <c r="L51" s="31"/>
      <c r="M51" s="31"/>
      <c r="N51" s="31"/>
      <c r="O51" s="31"/>
      <c r="Q51" s="256"/>
    </row>
    <row r="52" spans="9:17" s="26" customFormat="1">
      <c r="I52" s="31"/>
      <c r="J52" s="31"/>
      <c r="K52" s="31"/>
      <c r="L52" s="31"/>
      <c r="M52" s="31"/>
      <c r="N52" s="31"/>
      <c r="O52" s="31"/>
      <c r="Q52" s="256"/>
    </row>
    <row r="53" spans="9:17" s="26" customFormat="1">
      <c r="I53" s="31"/>
      <c r="J53" s="31"/>
      <c r="K53" s="31"/>
      <c r="L53" s="31"/>
      <c r="M53" s="31"/>
      <c r="N53" s="31"/>
      <c r="O53" s="31"/>
      <c r="Q53" s="256"/>
    </row>
    <row r="54" spans="9:17" s="26" customFormat="1">
      <c r="I54" s="31"/>
      <c r="J54" s="31"/>
      <c r="K54" s="31"/>
      <c r="L54" s="31"/>
      <c r="M54" s="31"/>
      <c r="N54" s="31"/>
      <c r="O54" s="31"/>
      <c r="Q54" s="256"/>
    </row>
    <row r="55" spans="9:17" s="26" customFormat="1">
      <c r="I55" s="31"/>
      <c r="J55" s="31"/>
      <c r="K55" s="31"/>
      <c r="L55" s="31"/>
      <c r="M55" s="31"/>
      <c r="N55" s="31"/>
      <c r="O55" s="31"/>
      <c r="Q55" s="256"/>
    </row>
    <row r="56" spans="9:17" s="26" customFormat="1">
      <c r="I56" s="31"/>
      <c r="J56" s="31"/>
      <c r="K56" s="31"/>
      <c r="L56" s="31"/>
      <c r="M56" s="31"/>
      <c r="N56" s="31"/>
      <c r="O56" s="31"/>
      <c r="Q56" s="256"/>
    </row>
    <row r="57" spans="9:17" s="26" customFormat="1">
      <c r="I57" s="31"/>
      <c r="J57" s="31"/>
      <c r="K57" s="31"/>
      <c r="L57" s="31"/>
      <c r="M57" s="31"/>
      <c r="N57" s="31"/>
      <c r="O57" s="31"/>
      <c r="Q57" s="256"/>
    </row>
    <row r="58" spans="9:17" s="26" customFormat="1">
      <c r="I58" s="31"/>
      <c r="J58" s="31"/>
      <c r="K58" s="31"/>
      <c r="L58" s="31"/>
      <c r="M58" s="31"/>
      <c r="N58" s="31"/>
      <c r="O58" s="31"/>
      <c r="Q58" s="256"/>
    </row>
    <row r="59" spans="9:17" s="26" customFormat="1">
      <c r="I59" s="31"/>
      <c r="J59" s="31"/>
      <c r="K59" s="31"/>
      <c r="L59" s="31"/>
      <c r="M59" s="31"/>
      <c r="N59" s="31"/>
      <c r="O59" s="31"/>
      <c r="Q59" s="256"/>
    </row>
    <row r="60" spans="9:17" s="26" customFormat="1">
      <c r="I60" s="31"/>
      <c r="J60" s="31"/>
      <c r="K60" s="31"/>
      <c r="L60" s="31"/>
      <c r="M60" s="31"/>
      <c r="N60" s="31"/>
      <c r="O60" s="31"/>
      <c r="Q60" s="256"/>
    </row>
    <row r="61" spans="9:17">
      <c r="I61" s="24"/>
      <c r="J61" s="24"/>
      <c r="K61" s="24"/>
      <c r="L61" s="24"/>
      <c r="M61" s="24"/>
      <c r="N61" s="24"/>
      <c r="O61" s="24"/>
    </row>
    <row r="62" spans="9:17">
      <c r="I62" s="24"/>
      <c r="J62" s="24"/>
      <c r="K62" s="24"/>
      <c r="L62" s="24"/>
      <c r="M62" s="24"/>
      <c r="N62" s="24"/>
      <c r="O62" s="24"/>
    </row>
    <row r="63" spans="9:17">
      <c r="I63" s="24"/>
      <c r="J63" s="24"/>
      <c r="K63" s="24"/>
      <c r="L63" s="24"/>
      <c r="M63" s="24"/>
      <c r="N63" s="24"/>
      <c r="O63" s="24"/>
    </row>
    <row r="64" spans="9:17">
      <c r="I64" s="24"/>
      <c r="J64" s="24"/>
      <c r="K64" s="24"/>
      <c r="L64" s="24"/>
      <c r="M64" s="24"/>
      <c r="N64" s="24"/>
      <c r="O64" s="24"/>
    </row>
    <row r="65" spans="9:15">
      <c r="I65" s="24"/>
      <c r="J65" s="24"/>
      <c r="K65" s="24"/>
      <c r="L65" s="24"/>
      <c r="M65" s="24"/>
      <c r="N65" s="24"/>
      <c r="O65" s="24"/>
    </row>
    <row r="66" spans="9:15">
      <c r="I66" s="24"/>
      <c r="J66" s="24"/>
      <c r="K66" s="24"/>
      <c r="L66" s="24"/>
      <c r="M66" s="24"/>
      <c r="N66" s="24"/>
      <c r="O66" s="24"/>
    </row>
    <row r="67" spans="9:15">
      <c r="I67" s="24"/>
      <c r="J67" s="24"/>
      <c r="K67" s="24"/>
      <c r="L67" s="24"/>
      <c r="M67" s="24"/>
      <c r="N67" s="24"/>
      <c r="O67" s="24"/>
    </row>
    <row r="68" spans="9:15">
      <c r="I68" s="24"/>
      <c r="J68" s="24"/>
      <c r="K68" s="24"/>
      <c r="L68" s="24"/>
      <c r="M68" s="24"/>
      <c r="N68" s="24"/>
      <c r="O68" s="24"/>
    </row>
    <row r="69" spans="9:15">
      <c r="I69" s="24"/>
      <c r="J69" s="24"/>
      <c r="K69" s="24"/>
      <c r="L69" s="24"/>
      <c r="M69" s="24"/>
      <c r="N69" s="24"/>
      <c r="O69" s="24"/>
    </row>
    <row r="70" spans="9:15">
      <c r="I70" s="24"/>
      <c r="J70" s="24"/>
      <c r="K70" s="24"/>
      <c r="L70" s="24"/>
      <c r="M70" s="24"/>
      <c r="N70" s="24"/>
      <c r="O70" s="24"/>
    </row>
    <row r="71" spans="9:15">
      <c r="I71" s="24"/>
      <c r="J71" s="24"/>
      <c r="K71" s="24"/>
      <c r="L71" s="24"/>
      <c r="M71" s="24"/>
      <c r="N71" s="24"/>
      <c r="O71" s="24"/>
    </row>
    <row r="72" spans="9:15">
      <c r="I72" s="24"/>
      <c r="J72" s="24"/>
      <c r="K72" s="24"/>
      <c r="L72" s="24"/>
      <c r="M72" s="24"/>
      <c r="N72" s="24"/>
      <c r="O72" s="24"/>
    </row>
    <row r="73" spans="9:15">
      <c r="I73" s="24"/>
      <c r="J73" s="24"/>
      <c r="K73" s="24"/>
      <c r="L73" s="24"/>
      <c r="M73" s="24"/>
      <c r="N73" s="24"/>
      <c r="O73" s="24"/>
    </row>
    <row r="74" spans="9:15">
      <c r="I74" s="24"/>
      <c r="J74" s="24"/>
      <c r="K74" s="24"/>
      <c r="L74" s="24"/>
      <c r="M74" s="24"/>
      <c r="N74" s="24"/>
      <c r="O74" s="24"/>
    </row>
    <row r="75" spans="9:15">
      <c r="I75" s="24"/>
      <c r="J75" s="24"/>
      <c r="K75" s="24"/>
      <c r="L75" s="24"/>
      <c r="M75" s="24"/>
      <c r="N75" s="24"/>
      <c r="O75" s="24"/>
    </row>
    <row r="76" spans="9:15">
      <c r="I76" s="24"/>
      <c r="J76" s="24"/>
      <c r="K76" s="24"/>
      <c r="L76" s="24"/>
      <c r="M76" s="24"/>
      <c r="N76" s="24"/>
      <c r="O76" s="24"/>
    </row>
    <row r="77" spans="9:15">
      <c r="I77" s="24"/>
      <c r="J77" s="24"/>
      <c r="K77" s="24"/>
      <c r="L77" s="24"/>
      <c r="M77" s="24"/>
      <c r="N77" s="24"/>
      <c r="O77" s="24"/>
    </row>
    <row r="78" spans="9:15">
      <c r="I78" s="24"/>
      <c r="J78" s="24"/>
      <c r="K78" s="24"/>
      <c r="L78" s="24"/>
      <c r="M78" s="24"/>
      <c r="N78" s="24"/>
      <c r="O78" s="24"/>
    </row>
    <row r="79" spans="9:15">
      <c r="I79" s="24"/>
      <c r="J79" s="24"/>
      <c r="K79" s="24"/>
      <c r="L79" s="24"/>
      <c r="M79" s="24"/>
      <c r="N79" s="24"/>
      <c r="O79" s="24"/>
    </row>
    <row r="80" spans="9:15">
      <c r="I80" s="24"/>
      <c r="J80" s="24"/>
      <c r="K80" s="24"/>
      <c r="L80" s="24"/>
      <c r="M80" s="24"/>
      <c r="N80" s="24"/>
      <c r="O80" s="24"/>
    </row>
    <row r="81" spans="9:15">
      <c r="I81" s="24"/>
      <c r="J81" s="24"/>
      <c r="K81" s="24"/>
      <c r="L81" s="24"/>
      <c r="M81" s="24"/>
      <c r="N81" s="24"/>
      <c r="O81" s="24"/>
    </row>
    <row r="82" spans="9:15">
      <c r="I82" s="24"/>
      <c r="J82" s="24"/>
      <c r="K82" s="24"/>
      <c r="L82" s="24"/>
      <c r="M82" s="24"/>
      <c r="N82" s="24"/>
      <c r="O82" s="24"/>
    </row>
    <row r="83" spans="9:15">
      <c r="I83" s="24"/>
      <c r="J83" s="24"/>
      <c r="K83" s="24"/>
      <c r="L83" s="24"/>
      <c r="M83" s="24"/>
      <c r="N83" s="24"/>
      <c r="O83" s="24"/>
    </row>
    <row r="84" spans="9:15">
      <c r="I84" s="24"/>
      <c r="J84" s="24"/>
      <c r="K84" s="24"/>
      <c r="L84" s="24"/>
      <c r="M84" s="24"/>
      <c r="N84" s="24"/>
      <c r="O84" s="24"/>
    </row>
    <row r="85" spans="9:15">
      <c r="I85" s="24"/>
      <c r="J85" s="24"/>
      <c r="K85" s="24"/>
      <c r="L85" s="24"/>
      <c r="M85" s="24"/>
      <c r="N85" s="24"/>
      <c r="O85" s="24"/>
    </row>
    <row r="86" spans="9:15">
      <c r="I86" s="24"/>
      <c r="J86" s="24"/>
      <c r="K86" s="24"/>
      <c r="L86" s="24"/>
      <c r="M86" s="24"/>
      <c r="N86" s="24"/>
      <c r="O86" s="24"/>
    </row>
    <row r="87" spans="9:15">
      <c r="I87" s="24"/>
      <c r="J87" s="24"/>
      <c r="K87" s="24"/>
      <c r="L87" s="24"/>
      <c r="M87" s="24"/>
      <c r="N87" s="24"/>
      <c r="O87" s="24"/>
    </row>
    <row r="88" spans="9:15">
      <c r="I88" s="24"/>
      <c r="J88" s="24"/>
      <c r="K88" s="24"/>
      <c r="L88" s="24"/>
      <c r="M88" s="24"/>
      <c r="N88" s="24"/>
      <c r="O88" s="24"/>
    </row>
    <row r="89" spans="9:15">
      <c r="I89" s="24"/>
      <c r="J89" s="24"/>
      <c r="K89" s="24"/>
      <c r="L89" s="24"/>
      <c r="M89" s="24"/>
      <c r="N89" s="24"/>
      <c r="O89" s="24"/>
    </row>
    <row r="90" spans="9:15">
      <c r="I90" s="24"/>
      <c r="J90" s="24"/>
      <c r="K90" s="24"/>
      <c r="L90" s="24"/>
      <c r="M90" s="24"/>
      <c r="N90" s="24"/>
      <c r="O90" s="24"/>
    </row>
    <row r="91" spans="9:15">
      <c r="I91" s="24"/>
      <c r="J91" s="24"/>
      <c r="K91" s="24"/>
      <c r="L91" s="24"/>
      <c r="M91" s="24"/>
      <c r="N91" s="24"/>
      <c r="O91" s="24"/>
    </row>
    <row r="92" spans="9:15">
      <c r="I92" s="24"/>
      <c r="J92" s="24"/>
      <c r="K92" s="24"/>
      <c r="L92" s="24"/>
      <c r="M92" s="24"/>
      <c r="N92" s="24"/>
      <c r="O92" s="24"/>
    </row>
    <row r="93" spans="9:15">
      <c r="I93" s="24"/>
      <c r="J93" s="24"/>
      <c r="K93" s="24"/>
      <c r="L93" s="24"/>
      <c r="M93" s="24"/>
      <c r="N93" s="24"/>
      <c r="O93" s="24"/>
    </row>
    <row r="94" spans="9:15">
      <c r="I94" s="24"/>
      <c r="J94" s="24"/>
      <c r="K94" s="24"/>
      <c r="L94" s="24"/>
      <c r="M94" s="24"/>
      <c r="N94" s="24"/>
      <c r="O94" s="24"/>
    </row>
    <row r="95" spans="9:15">
      <c r="I95" s="24"/>
      <c r="J95" s="24"/>
      <c r="K95" s="24"/>
      <c r="L95" s="24"/>
      <c r="M95" s="24"/>
      <c r="N95" s="24"/>
      <c r="O95" s="24"/>
    </row>
    <row r="96" spans="9:15">
      <c r="I96" s="24"/>
      <c r="J96" s="24"/>
      <c r="K96" s="24"/>
      <c r="L96" s="24"/>
      <c r="M96" s="24"/>
      <c r="N96" s="24"/>
      <c r="O96" s="24"/>
    </row>
    <row r="97" spans="9:15">
      <c r="I97" s="24"/>
      <c r="J97" s="24"/>
      <c r="K97" s="24"/>
      <c r="L97" s="24"/>
      <c r="M97" s="24"/>
      <c r="N97" s="24"/>
      <c r="O97" s="24"/>
    </row>
    <row r="98" spans="9:15">
      <c r="I98" s="24"/>
      <c r="J98" s="24"/>
      <c r="K98" s="24"/>
      <c r="L98" s="24"/>
      <c r="M98" s="24"/>
      <c r="N98" s="24"/>
      <c r="O98" s="24"/>
    </row>
    <row r="99" spans="9:15">
      <c r="I99" s="24"/>
      <c r="J99" s="24"/>
      <c r="K99" s="24"/>
      <c r="L99" s="24"/>
      <c r="M99" s="24"/>
      <c r="N99" s="24"/>
      <c r="O99" s="24"/>
    </row>
    <row r="100" spans="9:15">
      <c r="I100" s="24"/>
      <c r="J100" s="24"/>
      <c r="K100" s="24"/>
      <c r="L100" s="24"/>
      <c r="M100" s="24"/>
      <c r="N100" s="24"/>
      <c r="O100" s="24"/>
    </row>
    <row r="101" spans="9:15">
      <c r="I101" s="24"/>
      <c r="J101" s="24"/>
      <c r="K101" s="24"/>
      <c r="L101" s="24"/>
      <c r="M101" s="24"/>
      <c r="N101" s="24"/>
      <c r="O101" s="24"/>
    </row>
    <row r="102" spans="9:15">
      <c r="I102" s="24"/>
      <c r="J102" s="24"/>
      <c r="K102" s="24"/>
      <c r="L102" s="24"/>
      <c r="M102" s="24"/>
      <c r="N102" s="24"/>
      <c r="O102" s="24"/>
    </row>
    <row r="103" spans="9:15">
      <c r="I103" s="24"/>
      <c r="J103" s="24"/>
      <c r="K103" s="24"/>
      <c r="L103" s="24"/>
      <c r="M103" s="24"/>
      <c r="N103" s="24"/>
      <c r="O103" s="24"/>
    </row>
    <row r="104" spans="9:15">
      <c r="I104" s="24"/>
      <c r="J104" s="24"/>
      <c r="K104" s="24"/>
      <c r="L104" s="24"/>
      <c r="M104" s="24"/>
      <c r="N104" s="24"/>
      <c r="O104" s="24"/>
    </row>
    <row r="105" spans="9:15">
      <c r="I105" s="24"/>
      <c r="J105" s="24"/>
      <c r="K105" s="24"/>
      <c r="L105" s="24"/>
      <c r="M105" s="24"/>
      <c r="N105" s="24"/>
      <c r="O105" s="24"/>
    </row>
    <row r="106" spans="9:15">
      <c r="I106" s="24"/>
      <c r="J106" s="24"/>
      <c r="K106" s="24"/>
      <c r="L106" s="24"/>
      <c r="M106" s="24"/>
      <c r="N106" s="24"/>
      <c r="O106" s="24"/>
    </row>
    <row r="107" spans="9:15">
      <c r="I107" s="24"/>
      <c r="J107" s="24"/>
      <c r="K107" s="24"/>
      <c r="L107" s="24"/>
      <c r="M107" s="24"/>
      <c r="N107" s="24"/>
      <c r="O107" s="24"/>
    </row>
    <row r="108" spans="9:15">
      <c r="I108" s="24"/>
      <c r="J108" s="24"/>
      <c r="K108" s="24"/>
      <c r="L108" s="24"/>
      <c r="M108" s="24"/>
      <c r="N108" s="24"/>
      <c r="O108" s="24"/>
    </row>
    <row r="109" spans="9:15">
      <c r="I109" s="24"/>
      <c r="J109" s="24"/>
      <c r="K109" s="24"/>
      <c r="L109" s="24"/>
      <c r="M109" s="24"/>
      <c r="N109" s="24"/>
      <c r="O109" s="24"/>
    </row>
    <row r="110" spans="9:15">
      <c r="I110" s="24"/>
      <c r="J110" s="24"/>
      <c r="K110" s="24"/>
      <c r="L110" s="24"/>
      <c r="M110" s="24"/>
      <c r="N110" s="24"/>
      <c r="O110" s="24"/>
    </row>
    <row r="111" spans="9:15">
      <c r="I111" s="24"/>
      <c r="J111" s="24"/>
      <c r="K111" s="24"/>
      <c r="L111" s="24"/>
      <c r="M111" s="24"/>
      <c r="N111" s="24"/>
      <c r="O111" s="24"/>
    </row>
    <row r="112" spans="9:15">
      <c r="I112" s="24"/>
      <c r="J112" s="24"/>
      <c r="K112" s="24"/>
      <c r="L112" s="24"/>
      <c r="M112" s="24"/>
      <c r="N112" s="24"/>
      <c r="O112" s="24"/>
    </row>
    <row r="113" spans="9:15">
      <c r="I113" s="24"/>
      <c r="J113" s="24"/>
      <c r="K113" s="24"/>
      <c r="L113" s="24"/>
      <c r="M113" s="24"/>
      <c r="N113" s="24"/>
      <c r="O113" s="24"/>
    </row>
    <row r="114" spans="9:15">
      <c r="I114" s="24"/>
      <c r="J114" s="24"/>
      <c r="K114" s="24"/>
      <c r="L114" s="24"/>
      <c r="M114" s="24"/>
      <c r="N114" s="24"/>
      <c r="O114" s="24"/>
    </row>
    <row r="115" spans="9:15">
      <c r="I115" s="24"/>
      <c r="J115" s="24"/>
      <c r="K115" s="24"/>
      <c r="L115" s="24"/>
      <c r="M115" s="24"/>
      <c r="N115" s="24"/>
      <c r="O115" s="24"/>
    </row>
    <row r="116" spans="9:15">
      <c r="I116" s="24"/>
      <c r="J116" s="24"/>
      <c r="K116" s="24"/>
      <c r="L116" s="24"/>
      <c r="M116" s="24"/>
      <c r="N116" s="24"/>
      <c r="O116" s="24"/>
    </row>
    <row r="117" spans="9:15">
      <c r="I117" s="24"/>
      <c r="J117" s="24"/>
      <c r="K117" s="24"/>
      <c r="L117" s="24"/>
      <c r="M117" s="24"/>
      <c r="N117" s="24"/>
      <c r="O117" s="24"/>
    </row>
    <row r="118" spans="9:15">
      <c r="I118" s="24"/>
      <c r="J118" s="24"/>
      <c r="K118" s="24"/>
      <c r="L118" s="24"/>
      <c r="M118" s="24"/>
      <c r="N118" s="24"/>
      <c r="O118" s="24"/>
    </row>
    <row r="119" spans="9:15">
      <c r="I119" s="24"/>
      <c r="J119" s="24"/>
      <c r="K119" s="24"/>
      <c r="L119" s="24"/>
      <c r="M119" s="24"/>
      <c r="N119" s="24"/>
      <c r="O119" s="24"/>
    </row>
    <row r="120" spans="9:15">
      <c r="I120" s="24"/>
      <c r="J120" s="24"/>
      <c r="K120" s="24"/>
      <c r="L120" s="24"/>
      <c r="M120" s="24"/>
      <c r="N120" s="24"/>
      <c r="O120" s="24"/>
    </row>
    <row r="121" spans="9:15">
      <c r="I121" s="24"/>
      <c r="J121" s="24"/>
      <c r="K121" s="24"/>
      <c r="L121" s="24"/>
      <c r="M121" s="24"/>
      <c r="N121" s="24"/>
      <c r="O121" s="24"/>
    </row>
    <row r="122" spans="9:15">
      <c r="I122" s="24"/>
      <c r="J122" s="24"/>
      <c r="K122" s="24"/>
      <c r="L122" s="24"/>
      <c r="M122" s="24"/>
      <c r="N122" s="24"/>
      <c r="O122" s="24"/>
    </row>
    <row r="123" spans="9:15">
      <c r="I123" s="24"/>
      <c r="J123" s="24"/>
      <c r="K123" s="24"/>
      <c r="L123" s="24"/>
      <c r="M123" s="24"/>
      <c r="N123" s="24"/>
      <c r="O123" s="24"/>
    </row>
    <row r="124" spans="9:15">
      <c r="I124" s="24"/>
      <c r="J124" s="24"/>
      <c r="K124" s="24"/>
      <c r="L124" s="24"/>
      <c r="M124" s="24"/>
      <c r="N124" s="24"/>
      <c r="O124" s="24"/>
    </row>
    <row r="125" spans="9:15">
      <c r="I125" s="24"/>
      <c r="J125" s="24"/>
      <c r="K125" s="24"/>
      <c r="L125" s="24"/>
      <c r="M125" s="24"/>
      <c r="N125" s="24"/>
      <c r="O125" s="24"/>
    </row>
    <row r="126" spans="9:15">
      <c r="I126" s="24"/>
      <c r="J126" s="24"/>
      <c r="K126" s="24"/>
      <c r="L126" s="24"/>
      <c r="M126" s="24"/>
      <c r="N126" s="24"/>
      <c r="O126" s="24"/>
    </row>
    <row r="127" spans="9:15">
      <c r="I127" s="24"/>
      <c r="J127" s="24"/>
      <c r="K127" s="24"/>
      <c r="L127" s="24"/>
      <c r="M127" s="24"/>
      <c r="N127" s="24"/>
      <c r="O127" s="24"/>
    </row>
    <row r="128" spans="9:15">
      <c r="I128" s="24"/>
      <c r="J128" s="24"/>
      <c r="K128" s="24"/>
      <c r="L128" s="24"/>
      <c r="M128" s="24"/>
      <c r="N128" s="24"/>
      <c r="O128" s="24"/>
    </row>
    <row r="129" spans="9:15">
      <c r="I129" s="24"/>
      <c r="J129" s="24"/>
      <c r="K129" s="24"/>
      <c r="L129" s="24"/>
      <c r="M129" s="24"/>
      <c r="N129" s="24"/>
      <c r="O129" s="24"/>
    </row>
    <row r="130" spans="9:15">
      <c r="I130" s="24"/>
      <c r="J130" s="24"/>
      <c r="K130" s="24"/>
      <c r="L130" s="24"/>
      <c r="M130" s="24"/>
      <c r="N130" s="24"/>
      <c r="O130" s="24"/>
    </row>
    <row r="131" spans="9:15">
      <c r="I131" s="24"/>
      <c r="J131" s="24"/>
      <c r="K131" s="24"/>
      <c r="L131" s="24"/>
      <c r="M131" s="24"/>
      <c r="N131" s="24"/>
      <c r="O131" s="24"/>
    </row>
    <row r="132" spans="9:15">
      <c r="I132" s="24"/>
      <c r="J132" s="24"/>
      <c r="K132" s="24"/>
      <c r="L132" s="24"/>
      <c r="M132" s="24"/>
      <c r="N132" s="24"/>
      <c r="O132" s="24"/>
    </row>
    <row r="133" spans="9:15">
      <c r="I133" s="24"/>
      <c r="J133" s="24"/>
      <c r="K133" s="24"/>
      <c r="L133" s="24"/>
      <c r="M133" s="24"/>
      <c r="N133" s="24"/>
      <c r="O133" s="24"/>
    </row>
    <row r="134" spans="9:15">
      <c r="I134" s="24"/>
      <c r="J134" s="24"/>
      <c r="K134" s="24"/>
      <c r="L134" s="24"/>
      <c r="M134" s="24"/>
      <c r="N134" s="24"/>
      <c r="O134" s="24"/>
    </row>
    <row r="135" spans="9:15">
      <c r="I135" s="24"/>
      <c r="J135" s="24"/>
      <c r="K135" s="24"/>
      <c r="L135" s="24"/>
      <c r="M135" s="24"/>
      <c r="N135" s="24"/>
      <c r="O135" s="24"/>
    </row>
    <row r="136" spans="9:15">
      <c r="I136" s="24"/>
      <c r="J136" s="24"/>
      <c r="K136" s="24"/>
      <c r="L136" s="24"/>
      <c r="M136" s="24"/>
      <c r="N136" s="24"/>
      <c r="O136" s="24"/>
    </row>
    <row r="137" spans="9:15">
      <c r="I137" s="24"/>
      <c r="J137" s="24"/>
      <c r="K137" s="24"/>
      <c r="L137" s="24"/>
      <c r="M137" s="24"/>
      <c r="N137" s="24"/>
      <c r="O137" s="24"/>
    </row>
    <row r="138" spans="9:15">
      <c r="I138" s="24"/>
      <c r="J138" s="24"/>
      <c r="K138" s="24"/>
      <c r="L138" s="24"/>
      <c r="M138" s="24"/>
      <c r="N138" s="24"/>
      <c r="O138" s="24"/>
    </row>
    <row r="139" spans="9:15">
      <c r="I139" s="24"/>
      <c r="J139" s="24"/>
      <c r="K139" s="24"/>
      <c r="L139" s="24"/>
      <c r="M139" s="24"/>
      <c r="N139" s="24"/>
      <c r="O139" s="24"/>
    </row>
    <row r="140" spans="9:15">
      <c r="I140" s="24"/>
      <c r="J140" s="24"/>
      <c r="K140" s="24"/>
      <c r="L140" s="24"/>
      <c r="M140" s="24"/>
      <c r="N140" s="24"/>
      <c r="O140" s="24"/>
    </row>
    <row r="141" spans="9:15">
      <c r="I141" s="24"/>
      <c r="J141" s="24"/>
      <c r="K141" s="24"/>
      <c r="L141" s="24"/>
      <c r="M141" s="24"/>
      <c r="N141" s="24"/>
      <c r="O141" s="24"/>
    </row>
    <row r="142" spans="9:15">
      <c r="I142" s="24"/>
      <c r="J142" s="24"/>
      <c r="K142" s="24"/>
      <c r="L142" s="24"/>
      <c r="M142" s="24"/>
      <c r="N142" s="24"/>
      <c r="O142" s="24"/>
    </row>
    <row r="143" spans="9:15">
      <c r="I143" s="24"/>
      <c r="J143" s="24"/>
      <c r="K143" s="24"/>
      <c r="L143" s="24"/>
      <c r="M143" s="24"/>
      <c r="N143" s="24"/>
      <c r="O143" s="24"/>
    </row>
    <row r="144" spans="9:15">
      <c r="I144" s="24"/>
      <c r="J144" s="24"/>
      <c r="K144" s="24"/>
      <c r="L144" s="24"/>
      <c r="M144" s="24"/>
      <c r="N144" s="24"/>
      <c r="O144" s="24"/>
    </row>
    <row r="145" spans="9:15">
      <c r="I145" s="24"/>
      <c r="J145" s="24"/>
      <c r="K145" s="24"/>
      <c r="L145" s="24"/>
      <c r="M145" s="24"/>
      <c r="N145" s="24"/>
      <c r="O145" s="24"/>
    </row>
    <row r="146" spans="9:15">
      <c r="I146" s="24"/>
      <c r="J146" s="24"/>
      <c r="K146" s="24"/>
      <c r="L146" s="24"/>
      <c r="M146" s="24"/>
      <c r="N146" s="24"/>
      <c r="O146" s="24"/>
    </row>
    <row r="147" spans="9:15">
      <c r="I147" s="24"/>
      <c r="J147" s="24"/>
      <c r="K147" s="24"/>
      <c r="L147" s="24"/>
      <c r="M147" s="24"/>
      <c r="N147" s="24"/>
      <c r="O147" s="24"/>
    </row>
    <row r="148" spans="9:15">
      <c r="I148" s="24"/>
      <c r="J148" s="24"/>
      <c r="K148" s="24"/>
      <c r="L148" s="24"/>
      <c r="M148" s="24"/>
      <c r="N148" s="24"/>
      <c r="O148" s="24"/>
    </row>
    <row r="149" spans="9:15">
      <c r="I149" s="24"/>
      <c r="J149" s="24"/>
      <c r="K149" s="24"/>
      <c r="L149" s="24"/>
      <c r="M149" s="24"/>
      <c r="N149" s="24"/>
      <c r="O149" s="24"/>
    </row>
    <row r="150" spans="9:15">
      <c r="I150" s="24"/>
      <c r="J150" s="24"/>
      <c r="K150" s="24"/>
      <c r="L150" s="24"/>
      <c r="M150" s="24"/>
      <c r="N150" s="24"/>
      <c r="O150" s="24"/>
    </row>
    <row r="151" spans="9:15">
      <c r="I151" s="24"/>
      <c r="J151" s="24"/>
      <c r="K151" s="24"/>
      <c r="L151" s="24"/>
      <c r="M151" s="24"/>
      <c r="N151" s="24"/>
      <c r="O151" s="24"/>
    </row>
    <row r="152" spans="9:15">
      <c r="I152" s="24"/>
      <c r="J152" s="24"/>
      <c r="K152" s="24"/>
      <c r="L152" s="24"/>
      <c r="M152" s="24"/>
      <c r="N152" s="24"/>
      <c r="O152" s="24"/>
    </row>
    <row r="153" spans="9:15">
      <c r="I153" s="24"/>
      <c r="J153" s="24"/>
      <c r="K153" s="24"/>
      <c r="L153" s="24"/>
      <c r="M153" s="24"/>
      <c r="N153" s="24"/>
      <c r="O153" s="24"/>
    </row>
    <row r="154" spans="9:15">
      <c r="I154" s="24"/>
      <c r="J154" s="24"/>
      <c r="K154" s="24"/>
      <c r="L154" s="24"/>
      <c r="M154" s="24"/>
      <c r="N154" s="24"/>
      <c r="O154" s="24"/>
    </row>
    <row r="155" spans="9:15">
      <c r="I155" s="24"/>
      <c r="J155" s="24"/>
      <c r="K155" s="24"/>
      <c r="L155" s="24"/>
      <c r="M155" s="24"/>
      <c r="N155" s="24"/>
      <c r="O155" s="24"/>
    </row>
    <row r="156" spans="9:15">
      <c r="I156" s="24"/>
      <c r="J156" s="24"/>
      <c r="K156" s="24"/>
      <c r="L156" s="24"/>
      <c r="M156" s="24"/>
      <c r="N156" s="24"/>
      <c r="O156" s="24"/>
    </row>
    <row r="157" spans="9:15">
      <c r="I157" s="24"/>
      <c r="J157" s="24"/>
      <c r="K157" s="24"/>
      <c r="L157" s="24"/>
      <c r="M157" s="24"/>
      <c r="N157" s="24"/>
      <c r="O157" s="24"/>
    </row>
    <row r="158" spans="9:15">
      <c r="I158" s="24"/>
      <c r="J158" s="24"/>
      <c r="K158" s="24"/>
      <c r="L158" s="24"/>
      <c r="M158" s="24"/>
      <c r="N158" s="24"/>
      <c r="O158" s="24"/>
    </row>
    <row r="159" spans="9:15">
      <c r="I159" s="24"/>
      <c r="J159" s="24"/>
      <c r="K159" s="24"/>
      <c r="L159" s="24"/>
      <c r="M159" s="24"/>
      <c r="N159" s="24"/>
      <c r="O159" s="24"/>
    </row>
    <row r="160" spans="9:15">
      <c r="I160" s="24"/>
      <c r="J160" s="24"/>
      <c r="K160" s="24"/>
      <c r="L160" s="24"/>
      <c r="M160" s="24"/>
      <c r="N160" s="24"/>
      <c r="O160" s="24"/>
    </row>
    <row r="161" spans="9:15">
      <c r="I161" s="24"/>
      <c r="J161" s="24"/>
      <c r="K161" s="24"/>
      <c r="L161" s="24"/>
      <c r="M161" s="24"/>
      <c r="N161" s="24"/>
      <c r="O161" s="24"/>
    </row>
    <row r="162" spans="9:15">
      <c r="I162" s="24"/>
      <c r="J162" s="24"/>
      <c r="K162" s="24"/>
      <c r="L162" s="24"/>
      <c r="M162" s="24"/>
      <c r="N162" s="24"/>
      <c r="O162" s="24"/>
    </row>
    <row r="163" spans="9:15">
      <c r="I163" s="24"/>
      <c r="J163" s="24"/>
      <c r="K163" s="24"/>
      <c r="L163" s="24"/>
      <c r="M163" s="24"/>
      <c r="N163" s="24"/>
      <c r="O163" s="24"/>
    </row>
    <row r="164" spans="9:15">
      <c r="I164" s="24"/>
      <c r="J164" s="24"/>
      <c r="K164" s="24"/>
      <c r="L164" s="24"/>
      <c r="M164" s="24"/>
      <c r="N164" s="24"/>
      <c r="O164" s="24"/>
    </row>
    <row r="165" spans="9:15">
      <c r="I165" s="24"/>
      <c r="J165" s="24"/>
      <c r="K165" s="24"/>
      <c r="L165" s="24"/>
      <c r="M165" s="24"/>
      <c r="N165" s="24"/>
      <c r="O165" s="24"/>
    </row>
    <row r="166" spans="9:15">
      <c r="I166" s="24"/>
      <c r="J166" s="24"/>
      <c r="K166" s="24"/>
      <c r="L166" s="24"/>
      <c r="M166" s="24"/>
      <c r="N166" s="24"/>
      <c r="O166" s="24"/>
    </row>
    <row r="167" spans="9:15">
      <c r="I167" s="24"/>
      <c r="J167" s="24"/>
      <c r="K167" s="24"/>
      <c r="L167" s="24"/>
      <c r="M167" s="24"/>
      <c r="N167" s="24"/>
      <c r="O167" s="24"/>
    </row>
    <row r="168" spans="9:15">
      <c r="I168" s="24"/>
      <c r="J168" s="24"/>
      <c r="K168" s="24"/>
      <c r="L168" s="24"/>
      <c r="M168" s="24"/>
      <c r="N168" s="24"/>
      <c r="O168" s="24"/>
    </row>
    <row r="169" spans="9:15">
      <c r="I169" s="24"/>
      <c r="J169" s="24"/>
      <c r="K169" s="24"/>
      <c r="L169" s="24"/>
      <c r="M169" s="24"/>
      <c r="N169" s="24"/>
      <c r="O169" s="24"/>
    </row>
    <row r="170" spans="9:15">
      <c r="I170" s="24"/>
      <c r="J170" s="24"/>
      <c r="K170" s="24"/>
      <c r="L170" s="24"/>
      <c r="M170" s="24"/>
      <c r="N170" s="24"/>
      <c r="O170" s="24"/>
    </row>
    <row r="171" spans="9:15">
      <c r="I171" s="24"/>
      <c r="J171" s="24"/>
      <c r="K171" s="24"/>
      <c r="L171" s="24"/>
      <c r="M171" s="24"/>
      <c r="N171" s="24"/>
      <c r="O171" s="24"/>
    </row>
    <row r="172" spans="9:15">
      <c r="I172" s="24"/>
      <c r="J172" s="24"/>
      <c r="K172" s="24"/>
      <c r="L172" s="24"/>
      <c r="M172" s="24"/>
      <c r="N172" s="24"/>
      <c r="O172" s="24"/>
    </row>
    <row r="173" spans="9:15">
      <c r="I173" s="24"/>
      <c r="J173" s="24"/>
      <c r="K173" s="24"/>
      <c r="L173" s="24"/>
      <c r="M173" s="24"/>
      <c r="N173" s="24"/>
      <c r="O173" s="24"/>
    </row>
    <row r="174" spans="9:15">
      <c r="I174" s="24"/>
      <c r="J174" s="24"/>
      <c r="K174" s="24"/>
      <c r="L174" s="24"/>
      <c r="M174" s="24"/>
      <c r="N174" s="24"/>
      <c r="O174" s="24"/>
    </row>
    <row r="175" spans="9:15">
      <c r="I175" s="24"/>
      <c r="J175" s="24"/>
      <c r="K175" s="24"/>
      <c r="L175" s="24"/>
      <c r="M175" s="24"/>
      <c r="N175" s="24"/>
      <c r="O175" s="24"/>
    </row>
    <row r="176" spans="9:15">
      <c r="I176" s="24"/>
      <c r="J176" s="24"/>
      <c r="K176" s="24"/>
      <c r="L176" s="24"/>
      <c r="M176" s="24"/>
      <c r="N176" s="24"/>
      <c r="O176" s="24"/>
    </row>
    <row r="177" spans="9:15">
      <c r="I177" s="24"/>
      <c r="J177" s="24"/>
      <c r="K177" s="24"/>
      <c r="L177" s="24"/>
      <c r="M177" s="24"/>
      <c r="N177" s="24"/>
      <c r="O177" s="24"/>
    </row>
    <row r="178" spans="9:15">
      <c r="I178" s="24"/>
      <c r="J178" s="24"/>
      <c r="K178" s="24"/>
      <c r="L178" s="24"/>
      <c r="M178" s="24"/>
      <c r="N178" s="24"/>
      <c r="O178" s="24"/>
    </row>
    <row r="179" spans="9:15">
      <c r="I179" s="24"/>
      <c r="J179" s="24"/>
      <c r="K179" s="24"/>
      <c r="L179" s="24"/>
      <c r="M179" s="24"/>
      <c r="N179" s="24"/>
      <c r="O179" s="24"/>
    </row>
    <row r="180" spans="9:15">
      <c r="I180" s="24"/>
      <c r="J180" s="24"/>
      <c r="K180" s="24"/>
      <c r="L180" s="24"/>
      <c r="M180" s="24"/>
      <c r="N180" s="24"/>
      <c r="O180" s="24"/>
    </row>
    <row r="181" spans="9:15">
      <c r="I181" s="24"/>
      <c r="J181" s="24"/>
      <c r="K181" s="24"/>
      <c r="L181" s="24"/>
      <c r="M181" s="24"/>
      <c r="N181" s="24"/>
      <c r="O181" s="24"/>
    </row>
    <row r="182" spans="9:15">
      <c r="I182" s="24"/>
      <c r="J182" s="24"/>
      <c r="K182" s="24"/>
      <c r="L182" s="24"/>
      <c r="M182" s="24"/>
      <c r="N182" s="24"/>
      <c r="O182" s="24"/>
    </row>
    <row r="183" spans="9:15">
      <c r="I183" s="24"/>
      <c r="J183" s="24"/>
      <c r="K183" s="24"/>
      <c r="L183" s="24"/>
      <c r="M183" s="24"/>
      <c r="N183" s="24"/>
      <c r="O183" s="24"/>
    </row>
    <row r="184" spans="9:15">
      <c r="I184" s="24"/>
      <c r="J184" s="24"/>
      <c r="K184" s="24"/>
      <c r="L184" s="24"/>
      <c r="M184" s="24"/>
      <c r="N184" s="24"/>
      <c r="O184" s="24"/>
    </row>
    <row r="185" spans="9:15">
      <c r="I185" s="24"/>
      <c r="J185" s="24"/>
      <c r="K185" s="24"/>
      <c r="L185" s="24"/>
      <c r="M185" s="24"/>
      <c r="N185" s="24"/>
      <c r="O185" s="24"/>
    </row>
    <row r="186" spans="9:15">
      <c r="I186" s="24"/>
      <c r="J186" s="24"/>
      <c r="K186" s="24"/>
      <c r="L186" s="24"/>
      <c r="M186" s="24"/>
      <c r="N186" s="24"/>
      <c r="O186" s="24"/>
    </row>
    <row r="187" spans="9:15">
      <c r="I187" s="24"/>
      <c r="J187" s="24"/>
      <c r="K187" s="24"/>
      <c r="L187" s="24"/>
      <c r="M187" s="24"/>
      <c r="N187" s="24"/>
      <c r="O187" s="24"/>
    </row>
    <row r="188" spans="9:15">
      <c r="I188" s="24"/>
      <c r="J188" s="24"/>
      <c r="K188" s="24"/>
      <c r="L188" s="24"/>
      <c r="M188" s="24"/>
      <c r="N188" s="24"/>
      <c r="O188" s="24"/>
    </row>
  </sheetData>
  <mergeCells count="7">
    <mergeCell ref="P46:P47"/>
    <mergeCell ref="F5:H5"/>
    <mergeCell ref="F6:H6"/>
    <mergeCell ref="F17:H17"/>
    <mergeCell ref="G7:H7"/>
    <mergeCell ref="G12:H12"/>
    <mergeCell ref="G21:H21"/>
  </mergeCells>
  <phoneticPr fontId="2"/>
  <pageMargins left="0.19685039370078741" right="0" top="0.39370078740157483" bottom="0" header="0.27559055118110237" footer="0.19685039370078741"/>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8"/>
  <sheetViews>
    <sheetView view="pageBreakPreview" zoomScaleNormal="100" zoomScaleSheetLayoutView="100" workbookViewId="0">
      <selection activeCell="R44" sqref="R44"/>
    </sheetView>
  </sheetViews>
  <sheetFormatPr defaultRowHeight="13.5"/>
  <cols>
    <col min="1" max="1" width="6.625" customWidth="1"/>
    <col min="2" max="2" width="4.625" customWidth="1"/>
    <col min="3" max="3" width="4.625" style="26" customWidth="1"/>
    <col min="4" max="4" width="21.375" style="26" bestFit="1" customWidth="1"/>
    <col min="5" max="7" width="4.625" customWidth="1"/>
    <col min="8" max="8" width="35" customWidth="1"/>
    <col min="9" max="11" width="10.625" style="14" customWidth="1"/>
    <col min="12" max="12" width="11.875" style="14" customWidth="1"/>
    <col min="13" max="14" width="12" style="14" customWidth="1"/>
    <col min="15" max="15" width="12" customWidth="1"/>
    <col min="16" max="17" width="12" style="253" customWidth="1"/>
    <col min="18" max="18" width="12" customWidth="1"/>
    <col min="19" max="19" width="3.625" customWidth="1"/>
  </cols>
  <sheetData>
    <row r="1" spans="1:22" ht="21">
      <c r="A1" s="215"/>
      <c r="B1" s="68" t="s">
        <v>622</v>
      </c>
    </row>
    <row r="2" spans="1:22" ht="17.25">
      <c r="B2" s="69" t="s">
        <v>129</v>
      </c>
    </row>
    <row r="3" spans="1:22">
      <c r="C3" s="106"/>
      <c r="D3" s="106"/>
      <c r="E3" s="106"/>
      <c r="F3" s="106"/>
      <c r="G3" s="106"/>
      <c r="H3" s="106"/>
    </row>
    <row r="5" spans="1:22" ht="14.25" thickBot="1">
      <c r="B5" s="21"/>
      <c r="C5" s="21"/>
      <c r="D5" s="21"/>
      <c r="E5" s="21"/>
      <c r="F5" s="21"/>
      <c r="G5" s="21"/>
      <c r="H5" s="21"/>
      <c r="I5" s="21"/>
      <c r="J5" s="21"/>
      <c r="K5" s="21"/>
      <c r="L5" s="21"/>
      <c r="M5" s="21"/>
      <c r="O5" s="74"/>
      <c r="P5" s="262"/>
      <c r="Q5" s="262"/>
      <c r="R5" s="334" t="s">
        <v>330</v>
      </c>
      <c r="S5" s="5"/>
      <c r="T5" s="5"/>
      <c r="U5" s="5"/>
      <c r="V5" s="5"/>
    </row>
    <row r="6" spans="1:22" s="51" customFormat="1" ht="27.75" customHeight="1" thickBot="1">
      <c r="B6" s="72" t="s">
        <v>532</v>
      </c>
      <c r="C6" s="80"/>
      <c r="D6" s="80"/>
      <c r="E6" s="72"/>
      <c r="F6" s="527" t="s">
        <v>533</v>
      </c>
      <c r="G6" s="527"/>
      <c r="H6" s="527"/>
      <c r="I6" s="446" t="s">
        <v>159</v>
      </c>
      <c r="J6" s="446" t="s">
        <v>160</v>
      </c>
      <c r="K6" s="446" t="s">
        <v>161</v>
      </c>
      <c r="L6" s="446" t="s">
        <v>162</v>
      </c>
      <c r="M6" s="446" t="s">
        <v>253</v>
      </c>
      <c r="N6" s="446" t="s">
        <v>170</v>
      </c>
      <c r="O6" s="486" t="s">
        <v>169</v>
      </c>
      <c r="P6" s="486" t="s">
        <v>646</v>
      </c>
      <c r="Q6" s="486" t="s">
        <v>668</v>
      </c>
      <c r="R6" s="279" t="s">
        <v>675</v>
      </c>
    </row>
    <row r="7" spans="1:22" ht="27" customHeight="1">
      <c r="B7" s="169" t="s">
        <v>511</v>
      </c>
      <c r="C7" s="170"/>
      <c r="D7" s="170"/>
      <c r="E7" s="171"/>
      <c r="F7" s="528" t="s">
        <v>546</v>
      </c>
      <c r="G7" s="528"/>
      <c r="H7" s="528"/>
      <c r="I7" s="453">
        <v>22423</v>
      </c>
      <c r="J7" s="453">
        <v>23742</v>
      </c>
      <c r="K7" s="453">
        <v>27548</v>
      </c>
      <c r="L7" s="453">
        <v>28404</v>
      </c>
      <c r="M7" s="463">
        <v>28406</v>
      </c>
      <c r="N7" s="452">
        <v>27953</v>
      </c>
      <c r="O7" s="452">
        <v>28298</v>
      </c>
      <c r="P7" s="452">
        <v>28236</v>
      </c>
      <c r="Q7" s="452">
        <v>28618</v>
      </c>
      <c r="R7" s="452">
        <v>28350</v>
      </c>
    </row>
    <row r="8" spans="1:22">
      <c r="C8" s="136" t="s">
        <v>512</v>
      </c>
      <c r="D8" s="172"/>
      <c r="E8" s="173"/>
      <c r="F8" s="173"/>
      <c r="G8" s="530" t="s">
        <v>528</v>
      </c>
      <c r="H8" s="531"/>
      <c r="I8" s="454">
        <v>14797</v>
      </c>
      <c r="J8" s="454">
        <v>14898</v>
      </c>
      <c r="K8" s="454">
        <v>17219</v>
      </c>
      <c r="L8" s="454">
        <v>18556</v>
      </c>
      <c r="M8" s="464">
        <v>18997</v>
      </c>
      <c r="N8" s="472">
        <v>19057</v>
      </c>
      <c r="O8" s="472">
        <v>19837</v>
      </c>
      <c r="P8" s="472">
        <v>19985</v>
      </c>
      <c r="Q8" s="472">
        <v>20543</v>
      </c>
      <c r="R8" s="472">
        <v>20283</v>
      </c>
    </row>
    <row r="9" spans="1:22">
      <c r="D9" s="26" t="s">
        <v>518</v>
      </c>
      <c r="G9" s="19"/>
      <c r="H9" s="32" t="s">
        <v>526</v>
      </c>
      <c r="I9" s="445">
        <v>6466</v>
      </c>
      <c r="J9" s="445">
        <v>6508</v>
      </c>
      <c r="K9" s="445">
        <v>6640</v>
      </c>
      <c r="L9" s="445">
        <v>6700</v>
      </c>
      <c r="M9" s="444">
        <v>6491</v>
      </c>
      <c r="N9" s="449">
        <v>6488</v>
      </c>
      <c r="O9" s="449">
        <v>6464</v>
      </c>
      <c r="P9" s="449">
        <v>6504</v>
      </c>
      <c r="Q9" s="449">
        <v>6926</v>
      </c>
      <c r="R9" s="449">
        <v>6949</v>
      </c>
    </row>
    <row r="10" spans="1:22">
      <c r="D10" s="26" t="s">
        <v>58</v>
      </c>
      <c r="G10" s="19"/>
      <c r="H10" s="19" t="s">
        <v>522</v>
      </c>
      <c r="I10" s="445">
        <v>2099</v>
      </c>
      <c r="J10" s="445">
        <v>1697</v>
      </c>
      <c r="K10" s="445">
        <v>1693</v>
      </c>
      <c r="L10" s="445">
        <v>2505</v>
      </c>
      <c r="M10" s="444">
        <v>2652</v>
      </c>
      <c r="N10" s="449">
        <v>2423</v>
      </c>
      <c r="O10" s="449">
        <v>3021</v>
      </c>
      <c r="P10" s="449">
        <v>2925</v>
      </c>
      <c r="Q10" s="449">
        <v>3351</v>
      </c>
      <c r="R10" s="449">
        <v>3226</v>
      </c>
    </row>
    <row r="11" spans="1:22" s="49" customFormat="1">
      <c r="B11" s="53"/>
      <c r="C11" s="9"/>
      <c r="D11" s="9" t="s">
        <v>538</v>
      </c>
      <c r="E11" s="53"/>
      <c r="F11" s="53"/>
      <c r="G11" s="19"/>
      <c r="H11" s="19" t="s">
        <v>523</v>
      </c>
      <c r="I11" s="448">
        <v>1262</v>
      </c>
      <c r="J11" s="448">
        <v>1393</v>
      </c>
      <c r="K11" s="448">
        <v>1430</v>
      </c>
      <c r="L11" s="448">
        <v>1479</v>
      </c>
      <c r="M11" s="447">
        <v>1612</v>
      </c>
      <c r="N11" s="449">
        <v>1637</v>
      </c>
      <c r="O11" s="449">
        <v>1920</v>
      </c>
      <c r="P11" s="449">
        <v>2199</v>
      </c>
      <c r="Q11" s="449">
        <v>2114</v>
      </c>
      <c r="R11" s="449">
        <v>1990</v>
      </c>
    </row>
    <row r="12" spans="1:22" s="49" customFormat="1">
      <c r="B12" s="53"/>
      <c r="C12" s="9"/>
      <c r="D12" s="9" t="s">
        <v>554</v>
      </c>
      <c r="E12" s="53"/>
      <c r="F12" s="53"/>
      <c r="G12" s="19"/>
      <c r="H12" s="19" t="s">
        <v>556</v>
      </c>
      <c r="I12" s="451"/>
      <c r="J12" s="451"/>
      <c r="K12" s="448">
        <v>2324</v>
      </c>
      <c r="L12" s="448">
        <v>2189</v>
      </c>
      <c r="M12" s="447">
        <v>2053</v>
      </c>
      <c r="N12" s="449">
        <v>2053</v>
      </c>
      <c r="O12" s="449">
        <v>2053</v>
      </c>
      <c r="P12" s="449">
        <v>2053</v>
      </c>
      <c r="Q12" s="449">
        <v>2053</v>
      </c>
      <c r="R12" s="449">
        <v>2053</v>
      </c>
    </row>
    <row r="13" spans="1:22" s="49" customFormat="1">
      <c r="B13" s="53"/>
      <c r="C13" s="174" t="s">
        <v>515</v>
      </c>
      <c r="D13" s="175"/>
      <c r="E13" s="174"/>
      <c r="F13" s="174"/>
      <c r="G13" s="532" t="s">
        <v>529</v>
      </c>
      <c r="H13" s="532"/>
      <c r="I13" s="450">
        <v>1744</v>
      </c>
      <c r="J13" s="450">
        <v>2034</v>
      </c>
      <c r="K13" s="450">
        <v>2375</v>
      </c>
      <c r="L13" s="450">
        <v>2493</v>
      </c>
      <c r="M13" s="465">
        <v>2396</v>
      </c>
      <c r="N13" s="473">
        <v>2373</v>
      </c>
      <c r="O13" s="473">
        <v>2419</v>
      </c>
      <c r="P13" s="473">
        <v>2465</v>
      </c>
      <c r="Q13" s="473">
        <v>2377</v>
      </c>
      <c r="R13" s="473">
        <v>2307</v>
      </c>
    </row>
    <row r="14" spans="1:22" s="49" customFormat="1" ht="13.5" customHeight="1">
      <c r="B14" s="47"/>
      <c r="C14" s="20"/>
      <c r="D14" s="20" t="s">
        <v>55</v>
      </c>
      <c r="E14" s="47"/>
      <c r="F14" s="47"/>
      <c r="G14" s="19"/>
      <c r="H14" s="19" t="s">
        <v>525</v>
      </c>
      <c r="I14" s="457">
        <v>945</v>
      </c>
      <c r="J14" s="457">
        <v>1040</v>
      </c>
      <c r="K14" s="457">
        <v>1223</v>
      </c>
      <c r="L14" s="457">
        <v>1082</v>
      </c>
      <c r="M14" s="462">
        <v>984</v>
      </c>
      <c r="N14" s="449">
        <v>972</v>
      </c>
      <c r="O14" s="449">
        <v>984</v>
      </c>
      <c r="P14" s="449">
        <v>1059</v>
      </c>
      <c r="Q14" s="449">
        <v>1026</v>
      </c>
      <c r="R14" s="449">
        <v>1043</v>
      </c>
    </row>
    <row r="15" spans="1:22" s="49" customFormat="1">
      <c r="B15" s="47"/>
      <c r="C15" s="20"/>
      <c r="D15" s="32" t="s">
        <v>57</v>
      </c>
      <c r="G15" s="19"/>
      <c r="H15" s="19" t="s">
        <v>527</v>
      </c>
      <c r="I15" s="457">
        <v>799</v>
      </c>
      <c r="J15" s="457">
        <v>993</v>
      </c>
      <c r="K15" s="457">
        <v>1152</v>
      </c>
      <c r="L15" s="457">
        <v>1411</v>
      </c>
      <c r="M15" s="462">
        <v>1412</v>
      </c>
      <c r="N15" s="449">
        <v>1400</v>
      </c>
      <c r="O15" s="449">
        <v>1434</v>
      </c>
      <c r="P15" s="449">
        <v>1406</v>
      </c>
      <c r="Q15" s="449">
        <v>1351</v>
      </c>
      <c r="R15" s="449">
        <v>1264</v>
      </c>
    </row>
    <row r="16" spans="1:22" s="49" customFormat="1">
      <c r="B16" s="47"/>
      <c r="C16" s="176" t="s">
        <v>56</v>
      </c>
      <c r="D16" s="140"/>
      <c r="E16" s="141"/>
      <c r="F16" s="141"/>
      <c r="G16" s="141" t="s">
        <v>530</v>
      </c>
      <c r="H16" s="140"/>
      <c r="I16" s="450">
        <v>1224</v>
      </c>
      <c r="J16" s="450">
        <v>1196</v>
      </c>
      <c r="K16" s="450">
        <v>1386</v>
      </c>
      <c r="L16" s="450">
        <v>1440</v>
      </c>
      <c r="M16" s="465">
        <v>1414</v>
      </c>
      <c r="N16" s="473">
        <v>1347</v>
      </c>
      <c r="O16" s="473">
        <v>1362</v>
      </c>
      <c r="P16" s="473">
        <v>1375</v>
      </c>
      <c r="Q16" s="473">
        <v>1436</v>
      </c>
      <c r="R16" s="473">
        <v>1575</v>
      </c>
    </row>
    <row r="17" spans="2:18" s="49" customFormat="1">
      <c r="B17" s="52"/>
      <c r="C17" s="177" t="s">
        <v>263</v>
      </c>
      <c r="D17" s="178"/>
      <c r="E17" s="177"/>
      <c r="F17" s="177"/>
      <c r="G17" s="166" t="s">
        <v>531</v>
      </c>
      <c r="H17" s="167"/>
      <c r="I17" s="455">
        <v>4656</v>
      </c>
      <c r="J17" s="455">
        <v>5613</v>
      </c>
      <c r="K17" s="455">
        <v>6566</v>
      </c>
      <c r="L17" s="455">
        <v>5913</v>
      </c>
      <c r="M17" s="466">
        <v>5597</v>
      </c>
      <c r="N17" s="473">
        <v>5174</v>
      </c>
      <c r="O17" s="473">
        <v>4679</v>
      </c>
      <c r="P17" s="473">
        <v>4410</v>
      </c>
      <c r="Q17" s="473">
        <v>4260</v>
      </c>
      <c r="R17" s="473">
        <v>4183</v>
      </c>
    </row>
    <row r="18" spans="2:18" s="49" customFormat="1" ht="27" customHeight="1">
      <c r="B18" s="99" t="s">
        <v>539</v>
      </c>
      <c r="C18" s="179"/>
      <c r="D18" s="179"/>
      <c r="E18" s="99"/>
      <c r="F18" s="529" t="s">
        <v>547</v>
      </c>
      <c r="G18" s="529"/>
      <c r="H18" s="529"/>
      <c r="I18" s="456">
        <v>5126</v>
      </c>
      <c r="J18" s="456">
        <v>5166</v>
      </c>
      <c r="K18" s="484"/>
      <c r="L18" s="484"/>
      <c r="M18" s="484"/>
      <c r="N18" s="484"/>
      <c r="O18" s="484"/>
      <c r="P18" s="484"/>
      <c r="Q18" s="487"/>
      <c r="R18" s="493"/>
    </row>
    <row r="19" spans="2:18" s="26" customFormat="1">
      <c r="C19" s="136" t="s">
        <v>512</v>
      </c>
      <c r="D19" s="172"/>
      <c r="E19" s="172"/>
      <c r="F19" s="172"/>
      <c r="G19" s="530" t="s">
        <v>528</v>
      </c>
      <c r="H19" s="531"/>
      <c r="I19" s="454">
        <v>4107</v>
      </c>
      <c r="J19" s="454">
        <v>4047</v>
      </c>
      <c r="K19" s="480"/>
      <c r="L19" s="480"/>
      <c r="M19" s="480"/>
      <c r="N19" s="480"/>
      <c r="O19" s="480"/>
      <c r="P19" s="480"/>
      <c r="Q19" s="488"/>
      <c r="R19" s="494"/>
    </row>
    <row r="20" spans="2:18" s="26" customFormat="1" ht="13.5" customHeight="1">
      <c r="D20" s="26" t="s">
        <v>518</v>
      </c>
      <c r="G20" s="19"/>
      <c r="H20" s="32" t="s">
        <v>526</v>
      </c>
      <c r="I20" s="86">
        <v>2190</v>
      </c>
      <c r="J20" s="86">
        <v>2105</v>
      </c>
      <c r="K20" s="534" t="s">
        <v>289</v>
      </c>
      <c r="L20" s="534"/>
      <c r="M20" s="534"/>
      <c r="N20" s="534"/>
      <c r="O20" s="534"/>
      <c r="P20" s="534"/>
      <c r="Q20" s="534"/>
      <c r="R20" s="534"/>
    </row>
    <row r="21" spans="2:18" s="26" customFormat="1">
      <c r="D21" s="26" t="s">
        <v>540</v>
      </c>
      <c r="H21" s="107" t="s">
        <v>549</v>
      </c>
      <c r="I21" s="86">
        <v>347</v>
      </c>
      <c r="J21" s="86">
        <v>323</v>
      </c>
      <c r="K21" s="535"/>
      <c r="L21" s="535"/>
      <c r="M21" s="535"/>
      <c r="N21" s="535"/>
      <c r="O21" s="535"/>
      <c r="P21" s="535"/>
      <c r="Q21" s="535"/>
      <c r="R21" s="535"/>
    </row>
    <row r="22" spans="2:18" s="26" customFormat="1">
      <c r="D22" s="26" t="s">
        <v>58</v>
      </c>
      <c r="G22" s="19"/>
      <c r="H22" s="19" t="s">
        <v>522</v>
      </c>
      <c r="I22" s="86">
        <v>289</v>
      </c>
      <c r="J22" s="86">
        <v>304</v>
      </c>
      <c r="K22" s="535"/>
      <c r="L22" s="535"/>
      <c r="M22" s="535"/>
      <c r="N22" s="535"/>
      <c r="O22" s="535"/>
      <c r="P22" s="535"/>
      <c r="Q22" s="535"/>
      <c r="R22" s="535"/>
    </row>
    <row r="23" spans="2:18" s="26" customFormat="1" ht="13.5" customHeight="1">
      <c r="D23" s="26" t="s">
        <v>541</v>
      </c>
      <c r="G23" s="19"/>
      <c r="H23" s="26" t="s">
        <v>548</v>
      </c>
      <c r="I23" s="86">
        <v>389</v>
      </c>
      <c r="J23" s="86">
        <v>406</v>
      </c>
      <c r="K23" s="535"/>
      <c r="L23" s="535"/>
      <c r="M23" s="535"/>
      <c r="N23" s="535"/>
      <c r="O23" s="535"/>
      <c r="P23" s="535"/>
      <c r="Q23" s="535"/>
      <c r="R23" s="535"/>
    </row>
    <row r="24" spans="2:18" s="26" customFormat="1" ht="13.5" customHeight="1">
      <c r="D24" s="26" t="s">
        <v>209</v>
      </c>
      <c r="G24" s="19"/>
      <c r="H24" s="26" t="s">
        <v>210</v>
      </c>
      <c r="I24" s="86">
        <v>282</v>
      </c>
      <c r="J24" s="184"/>
      <c r="K24" s="536"/>
      <c r="L24" s="536"/>
      <c r="M24" s="536"/>
      <c r="N24" s="536"/>
      <c r="O24" s="536"/>
      <c r="P24" s="536"/>
      <c r="Q24" s="536"/>
      <c r="R24" s="536"/>
    </row>
    <row r="25" spans="2:18" s="26" customFormat="1">
      <c r="C25" s="180" t="s">
        <v>515</v>
      </c>
      <c r="D25" s="181"/>
      <c r="E25" s="181"/>
      <c r="F25" s="181"/>
      <c r="G25" s="532" t="s">
        <v>529</v>
      </c>
      <c r="H25" s="532"/>
      <c r="I25" s="450">
        <v>460</v>
      </c>
      <c r="J25" s="450">
        <v>527</v>
      </c>
      <c r="K25" s="481"/>
      <c r="L25" s="481"/>
      <c r="M25" s="481"/>
      <c r="N25" s="481"/>
      <c r="O25" s="481"/>
      <c r="P25" s="481"/>
      <c r="Q25" s="489"/>
      <c r="R25" s="495"/>
    </row>
    <row r="26" spans="2:18" s="26" customFormat="1" ht="13.5" customHeight="1">
      <c r="D26" s="26" t="s">
        <v>55</v>
      </c>
      <c r="G26" s="19"/>
      <c r="H26" s="19" t="s">
        <v>525</v>
      </c>
      <c r="I26" s="86">
        <v>249</v>
      </c>
      <c r="J26" s="86">
        <v>269</v>
      </c>
      <c r="K26" s="187"/>
      <c r="L26" s="187"/>
      <c r="M26" s="187"/>
      <c r="N26" s="187"/>
      <c r="O26" s="187"/>
      <c r="P26" s="187"/>
      <c r="Q26" s="280"/>
      <c r="R26" s="280"/>
    </row>
    <row r="27" spans="2:18" s="26" customFormat="1" ht="13.5" customHeight="1">
      <c r="D27" s="26" t="s">
        <v>57</v>
      </c>
      <c r="G27" s="19"/>
      <c r="H27" s="19" t="s">
        <v>527</v>
      </c>
      <c r="I27" s="185">
        <v>210</v>
      </c>
      <c r="J27" s="185">
        <v>257</v>
      </c>
      <c r="K27" s="188"/>
      <c r="L27" s="188"/>
      <c r="M27" s="188"/>
      <c r="N27" s="188"/>
      <c r="O27" s="188"/>
      <c r="P27" s="188"/>
      <c r="Q27" s="281"/>
      <c r="R27" s="281"/>
    </row>
    <row r="28" spans="2:18" s="26" customFormat="1">
      <c r="C28" s="180" t="s">
        <v>56</v>
      </c>
      <c r="D28" s="181"/>
      <c r="E28" s="181"/>
      <c r="F28" s="181"/>
      <c r="G28" s="141" t="s">
        <v>530</v>
      </c>
      <c r="H28" s="140"/>
      <c r="I28" s="458">
        <v>121</v>
      </c>
      <c r="J28" s="458">
        <v>122</v>
      </c>
      <c r="K28" s="482"/>
      <c r="L28" s="482"/>
      <c r="M28" s="482"/>
      <c r="N28" s="482"/>
      <c r="O28" s="482"/>
      <c r="P28" s="482"/>
      <c r="Q28" s="490"/>
      <c r="R28" s="496"/>
    </row>
    <row r="29" spans="2:18" s="26" customFormat="1">
      <c r="C29" s="182" t="s">
        <v>263</v>
      </c>
      <c r="D29" s="183"/>
      <c r="E29" s="183"/>
      <c r="F29" s="183"/>
      <c r="G29" s="166" t="s">
        <v>531</v>
      </c>
      <c r="H29" s="167"/>
      <c r="I29" s="459">
        <v>436</v>
      </c>
      <c r="J29" s="459">
        <v>469</v>
      </c>
      <c r="K29" s="483"/>
      <c r="L29" s="483"/>
      <c r="M29" s="483"/>
      <c r="N29" s="485"/>
      <c r="O29" s="485"/>
      <c r="P29" s="485"/>
      <c r="Q29" s="491"/>
      <c r="R29" s="497"/>
    </row>
    <row r="30" spans="2:18" s="26" customFormat="1" ht="27.75" customHeight="1">
      <c r="B30" s="105" t="s">
        <v>542</v>
      </c>
      <c r="C30" s="104"/>
      <c r="D30" s="104"/>
      <c r="E30" s="104"/>
      <c r="F30" s="529" t="s">
        <v>550</v>
      </c>
      <c r="G30" s="529"/>
      <c r="H30" s="529"/>
      <c r="I30" s="456">
        <v>33292</v>
      </c>
      <c r="J30" s="456">
        <v>31276</v>
      </c>
      <c r="K30" s="456">
        <v>35434</v>
      </c>
      <c r="L30" s="456">
        <v>33507</v>
      </c>
      <c r="M30" s="467">
        <v>32714</v>
      </c>
      <c r="N30" s="475">
        <v>33253</v>
      </c>
      <c r="O30" s="475">
        <v>33926</v>
      </c>
      <c r="P30" s="475">
        <v>35987</v>
      </c>
      <c r="Q30" s="475">
        <v>38947</v>
      </c>
      <c r="R30" s="475">
        <v>41626</v>
      </c>
    </row>
    <row r="31" spans="2:18" s="26" customFormat="1">
      <c r="C31" s="136" t="s">
        <v>517</v>
      </c>
      <c r="D31" s="172"/>
      <c r="E31" s="172"/>
      <c r="F31" s="172"/>
      <c r="G31" s="137" t="s">
        <v>535</v>
      </c>
      <c r="H31" s="165"/>
      <c r="I31" s="460">
        <v>4504</v>
      </c>
      <c r="J31" s="460">
        <v>5387</v>
      </c>
      <c r="K31" s="460">
        <v>8564</v>
      </c>
      <c r="L31" s="460">
        <v>7006</v>
      </c>
      <c r="M31" s="468">
        <v>6358</v>
      </c>
      <c r="N31" s="472">
        <v>7728</v>
      </c>
      <c r="O31" s="472">
        <v>8586</v>
      </c>
      <c r="P31" s="472">
        <v>10609</v>
      </c>
      <c r="Q31" s="472">
        <v>11962</v>
      </c>
      <c r="R31" s="472">
        <v>14993</v>
      </c>
    </row>
    <row r="32" spans="2:18" s="26" customFormat="1">
      <c r="D32" s="26" t="s">
        <v>543</v>
      </c>
      <c r="G32" s="19"/>
      <c r="H32" s="19"/>
      <c r="I32" s="185">
        <v>2177</v>
      </c>
      <c r="J32" s="185">
        <v>2433</v>
      </c>
      <c r="K32" s="185">
        <v>5500</v>
      </c>
      <c r="L32" s="185">
        <v>3727</v>
      </c>
      <c r="M32" s="208">
        <v>3154</v>
      </c>
      <c r="N32" s="449">
        <v>4739</v>
      </c>
      <c r="O32" s="449">
        <v>5590</v>
      </c>
      <c r="P32" s="449">
        <v>7431</v>
      </c>
      <c r="Q32" s="449">
        <v>8652</v>
      </c>
      <c r="R32" s="449">
        <v>11525</v>
      </c>
    </row>
    <row r="33" spans="2:18" s="26" customFormat="1">
      <c r="D33" s="284" t="s">
        <v>706</v>
      </c>
      <c r="G33" s="19"/>
      <c r="H33" s="19"/>
      <c r="I33" s="185">
        <v>2326</v>
      </c>
      <c r="J33" s="185">
        <v>2953</v>
      </c>
      <c r="K33" s="185">
        <v>3063</v>
      </c>
      <c r="L33" s="185">
        <v>3278</v>
      </c>
      <c r="M33" s="208">
        <v>3204</v>
      </c>
      <c r="N33" s="476">
        <v>2989</v>
      </c>
      <c r="O33" s="476">
        <v>2996</v>
      </c>
      <c r="P33" s="476">
        <v>3177</v>
      </c>
      <c r="Q33" s="476">
        <v>3309</v>
      </c>
      <c r="R33" s="476">
        <v>3467</v>
      </c>
    </row>
    <row r="34" spans="2:18" s="26" customFormat="1" ht="27" customHeight="1">
      <c r="C34" s="180" t="s">
        <v>39</v>
      </c>
      <c r="D34" s="181"/>
      <c r="E34" s="181"/>
      <c r="F34" s="181"/>
      <c r="G34" s="532" t="s">
        <v>534</v>
      </c>
      <c r="H34" s="532"/>
      <c r="I34" s="458">
        <v>18294</v>
      </c>
      <c r="J34" s="458">
        <v>16018</v>
      </c>
      <c r="K34" s="458">
        <v>16203</v>
      </c>
      <c r="L34" s="458">
        <v>16074</v>
      </c>
      <c r="M34" s="469">
        <v>16356</v>
      </c>
      <c r="N34" s="477">
        <v>16257</v>
      </c>
      <c r="O34" s="477">
        <v>16577</v>
      </c>
      <c r="P34" s="477">
        <v>16850</v>
      </c>
      <c r="Q34" s="477">
        <v>17199</v>
      </c>
      <c r="R34" s="477">
        <v>17475</v>
      </c>
    </row>
    <row r="35" spans="2:18" s="26" customFormat="1">
      <c r="D35" s="26" t="s">
        <v>518</v>
      </c>
      <c r="G35" s="19"/>
      <c r="H35" s="32" t="s">
        <v>526</v>
      </c>
      <c r="I35" s="185">
        <v>3469</v>
      </c>
      <c r="J35" s="185">
        <v>1608</v>
      </c>
      <c r="K35" s="186"/>
      <c r="L35" s="186"/>
      <c r="M35" s="208">
        <v>1676</v>
      </c>
      <c r="N35" s="449">
        <v>1719</v>
      </c>
      <c r="O35" s="449">
        <v>1846</v>
      </c>
      <c r="P35" s="449">
        <v>1945</v>
      </c>
      <c r="Q35" s="449">
        <v>2064</v>
      </c>
      <c r="R35" s="449">
        <v>2220</v>
      </c>
    </row>
    <row r="36" spans="2:18" s="26" customFormat="1" ht="13.5" customHeight="1">
      <c r="D36" s="26" t="s">
        <v>544</v>
      </c>
      <c r="G36" s="19"/>
      <c r="H36" s="26" t="s">
        <v>551</v>
      </c>
      <c r="I36" s="185">
        <v>2706</v>
      </c>
      <c r="J36" s="185">
        <v>2818</v>
      </c>
      <c r="K36" s="208">
        <v>2585</v>
      </c>
      <c r="L36" s="185">
        <v>2580</v>
      </c>
      <c r="M36" s="208">
        <v>2595</v>
      </c>
      <c r="N36" s="449">
        <v>2625</v>
      </c>
      <c r="O36" s="449">
        <v>2780</v>
      </c>
      <c r="P36" s="449">
        <v>2914</v>
      </c>
      <c r="Q36" s="449">
        <v>2750</v>
      </c>
      <c r="R36" s="449">
        <v>2546</v>
      </c>
    </row>
    <row r="37" spans="2:18" s="26" customFormat="1" ht="13.5" customHeight="1">
      <c r="D37" s="26" t="s">
        <v>211</v>
      </c>
      <c r="G37" s="19"/>
      <c r="H37" s="19" t="s">
        <v>524</v>
      </c>
      <c r="I37" s="185">
        <v>1904</v>
      </c>
      <c r="J37" s="185">
        <v>4277</v>
      </c>
      <c r="K37" s="185">
        <v>4162</v>
      </c>
      <c r="L37" s="185">
        <v>4119</v>
      </c>
      <c r="M37" s="208">
        <v>4118</v>
      </c>
      <c r="N37" s="449">
        <v>3873</v>
      </c>
      <c r="O37" s="449">
        <v>3193</v>
      </c>
      <c r="P37" s="449">
        <v>3186</v>
      </c>
      <c r="Q37" s="449">
        <v>3262</v>
      </c>
      <c r="R37" s="449">
        <v>3323</v>
      </c>
    </row>
    <row r="38" spans="2:18" s="26" customFormat="1">
      <c r="D38" s="26" t="s">
        <v>545</v>
      </c>
      <c r="H38" s="19" t="s">
        <v>552</v>
      </c>
      <c r="I38" s="185">
        <v>4191</v>
      </c>
      <c r="J38" s="185">
        <v>2286</v>
      </c>
      <c r="K38" s="185">
        <v>2352</v>
      </c>
      <c r="L38" s="185">
        <v>2318</v>
      </c>
      <c r="M38" s="208">
        <v>2324</v>
      </c>
      <c r="N38" s="476">
        <v>2378</v>
      </c>
      <c r="O38" s="476">
        <v>2444</v>
      </c>
      <c r="P38" s="476">
        <v>2650</v>
      </c>
      <c r="Q38" s="476">
        <v>2900</v>
      </c>
      <c r="R38" s="476">
        <v>2990</v>
      </c>
    </row>
    <row r="39" spans="2:18" s="26" customFormat="1">
      <c r="C39" s="180" t="s">
        <v>56</v>
      </c>
      <c r="D39" s="181"/>
      <c r="E39" s="181"/>
      <c r="F39" s="181"/>
      <c r="G39" s="141" t="s">
        <v>530</v>
      </c>
      <c r="H39" s="140"/>
      <c r="I39" s="458">
        <v>3805</v>
      </c>
      <c r="J39" s="458">
        <v>2783</v>
      </c>
      <c r="K39" s="458">
        <v>3139</v>
      </c>
      <c r="L39" s="458">
        <v>3332</v>
      </c>
      <c r="M39" s="469">
        <v>3347</v>
      </c>
      <c r="N39" s="477">
        <v>3157</v>
      </c>
      <c r="O39" s="477">
        <v>3212</v>
      </c>
      <c r="P39" s="477">
        <v>3227</v>
      </c>
      <c r="Q39" s="477">
        <v>3307</v>
      </c>
      <c r="R39" s="477">
        <v>3495</v>
      </c>
    </row>
    <row r="40" spans="2:18" s="26" customFormat="1">
      <c r="C40" s="182"/>
      <c r="D40" s="183" t="s">
        <v>207</v>
      </c>
      <c r="E40" s="183"/>
      <c r="F40" s="183"/>
      <c r="G40" s="166"/>
      <c r="H40" s="167" t="s">
        <v>208</v>
      </c>
      <c r="I40" s="461">
        <v>2566</v>
      </c>
      <c r="J40" s="461">
        <v>2182</v>
      </c>
      <c r="K40" s="461">
        <v>2410</v>
      </c>
      <c r="L40" s="461">
        <v>2518</v>
      </c>
      <c r="M40" s="470">
        <v>2610</v>
      </c>
      <c r="N40" s="476">
        <v>2484</v>
      </c>
      <c r="O40" s="476">
        <v>2470</v>
      </c>
      <c r="P40" s="476">
        <v>2460</v>
      </c>
      <c r="Q40" s="476">
        <v>2493</v>
      </c>
      <c r="R40" s="476">
        <v>2515</v>
      </c>
    </row>
    <row r="41" spans="2:18" s="26" customFormat="1">
      <c r="C41" s="182" t="s">
        <v>263</v>
      </c>
      <c r="D41" s="183"/>
      <c r="E41" s="183"/>
      <c r="F41" s="183"/>
      <c r="G41" s="166" t="s">
        <v>531</v>
      </c>
      <c r="H41" s="183"/>
      <c r="I41" s="459">
        <v>6688</v>
      </c>
      <c r="J41" s="459">
        <v>7086</v>
      </c>
      <c r="K41" s="459">
        <v>7527</v>
      </c>
      <c r="L41" s="459">
        <v>7094</v>
      </c>
      <c r="M41" s="471">
        <v>6652</v>
      </c>
      <c r="N41" s="479">
        <v>6109</v>
      </c>
      <c r="O41" s="479">
        <v>5550</v>
      </c>
      <c r="P41" s="479">
        <v>5300</v>
      </c>
      <c r="Q41" s="370">
        <v>6478</v>
      </c>
      <c r="R41" s="370">
        <v>5661</v>
      </c>
    </row>
    <row r="42" spans="2:18" s="26" customFormat="1">
      <c r="B42" s="105" t="s">
        <v>520</v>
      </c>
      <c r="C42" s="104"/>
      <c r="D42" s="104"/>
      <c r="E42" s="104"/>
      <c r="F42" s="98" t="s">
        <v>536</v>
      </c>
      <c r="G42" s="134"/>
      <c r="H42" s="134"/>
      <c r="I42" s="456">
        <v>60841</v>
      </c>
      <c r="J42" s="456">
        <v>60186</v>
      </c>
      <c r="K42" s="456">
        <v>62982</v>
      </c>
      <c r="L42" s="456">
        <v>61912</v>
      </c>
      <c r="M42" s="467">
        <v>61120</v>
      </c>
      <c r="N42" s="474">
        <v>61206</v>
      </c>
      <c r="O42" s="474">
        <v>62225</v>
      </c>
      <c r="P42" s="474">
        <v>64224</v>
      </c>
      <c r="Q42" s="474">
        <v>67565</v>
      </c>
      <c r="R42" s="474">
        <v>69976</v>
      </c>
    </row>
    <row r="43" spans="2:18" s="26" customFormat="1">
      <c r="D43" s="26" t="s">
        <v>553</v>
      </c>
      <c r="F43" s="19"/>
      <c r="G43" s="19"/>
      <c r="H43" s="11" t="s">
        <v>555</v>
      </c>
      <c r="I43" s="185">
        <v>1327</v>
      </c>
      <c r="J43" s="185">
        <v>1533</v>
      </c>
      <c r="K43" s="185">
        <v>1754</v>
      </c>
      <c r="L43" s="185">
        <v>1399</v>
      </c>
      <c r="M43" s="208">
        <v>1247</v>
      </c>
      <c r="N43" s="478">
        <v>1190</v>
      </c>
      <c r="O43" s="478">
        <v>980</v>
      </c>
      <c r="P43" s="478">
        <v>1177</v>
      </c>
      <c r="Q43" s="478">
        <v>976</v>
      </c>
      <c r="R43" s="478">
        <v>1079</v>
      </c>
    </row>
    <row r="44" spans="2:18" s="26" customFormat="1">
      <c r="I44" s="168"/>
      <c r="J44" s="168"/>
      <c r="K44" s="168"/>
      <c r="L44" s="168"/>
      <c r="M44" s="168"/>
      <c r="N44" s="168"/>
      <c r="P44" s="256"/>
      <c r="Q44" s="256"/>
    </row>
    <row r="45" spans="2:18" s="26" customFormat="1">
      <c r="I45" s="168"/>
      <c r="J45" s="168"/>
      <c r="K45" s="168"/>
      <c r="L45" s="168"/>
      <c r="M45" s="168"/>
      <c r="N45" s="168"/>
      <c r="P45" s="256"/>
      <c r="Q45" s="256"/>
    </row>
    <row r="46" spans="2:18" s="26" customFormat="1">
      <c r="I46" s="168"/>
      <c r="J46" s="168"/>
      <c r="K46" s="168"/>
      <c r="L46" s="168"/>
      <c r="M46" s="168"/>
      <c r="N46" s="168"/>
      <c r="P46" s="256"/>
      <c r="Q46" s="256"/>
    </row>
    <row r="47" spans="2:18" s="49" customFormat="1">
      <c r="B47" s="46"/>
      <c r="C47" s="19"/>
      <c r="D47" s="19"/>
      <c r="E47" s="46"/>
      <c r="F47" s="46"/>
      <c r="G47" s="46"/>
      <c r="H47" s="46"/>
      <c r="I47" s="48"/>
      <c r="J47" s="48"/>
      <c r="K47" s="48"/>
      <c r="L47" s="48"/>
      <c r="M47" s="48"/>
      <c r="N47" s="48"/>
    </row>
    <row r="48" spans="2:18" s="49" customFormat="1">
      <c r="B48" s="46"/>
      <c r="C48" s="19"/>
      <c r="D48" s="19"/>
      <c r="E48" s="46"/>
      <c r="F48" s="46"/>
      <c r="G48" s="46"/>
      <c r="H48" s="46"/>
      <c r="I48" s="48"/>
      <c r="J48" s="48"/>
      <c r="K48" s="48"/>
      <c r="L48" s="48"/>
      <c r="M48" s="48"/>
      <c r="N48" s="48"/>
    </row>
    <row r="49" spans="2:14" s="49" customFormat="1">
      <c r="B49" s="46"/>
      <c r="C49" s="19"/>
      <c r="D49" s="19"/>
      <c r="E49" s="46"/>
      <c r="F49" s="46"/>
      <c r="G49" s="46"/>
      <c r="H49" s="46"/>
      <c r="I49" s="48"/>
      <c r="J49" s="48"/>
      <c r="K49" s="48"/>
      <c r="L49" s="48"/>
      <c r="M49" s="48"/>
      <c r="N49" s="48"/>
    </row>
    <row r="50" spans="2:14" s="49" customFormat="1">
      <c r="B50" s="53"/>
      <c r="C50" s="9"/>
      <c r="D50" s="9"/>
      <c r="E50" s="53"/>
      <c r="F50" s="53"/>
      <c r="G50" s="53"/>
      <c r="H50" s="53"/>
      <c r="I50" s="48"/>
      <c r="J50" s="48"/>
      <c r="K50" s="48"/>
      <c r="L50" s="48"/>
      <c r="M50" s="48"/>
      <c r="N50" s="48"/>
    </row>
    <row r="51" spans="2:14">
      <c r="I51" s="24"/>
      <c r="J51" s="24"/>
      <c r="K51" s="24"/>
      <c r="L51" s="24"/>
      <c r="M51" s="24"/>
      <c r="N51" s="24"/>
    </row>
    <row r="52" spans="2:14">
      <c r="I52" s="24"/>
      <c r="J52" s="24"/>
      <c r="K52" s="24"/>
      <c r="L52" s="24"/>
      <c r="M52" s="24"/>
      <c r="N52" s="24"/>
    </row>
    <row r="53" spans="2:14">
      <c r="I53" s="24"/>
      <c r="J53" s="24"/>
      <c r="K53" s="24"/>
      <c r="L53" s="24"/>
      <c r="M53" s="24"/>
      <c r="N53" s="24"/>
    </row>
    <row r="54" spans="2:14">
      <c r="I54" s="24"/>
      <c r="J54" s="24"/>
      <c r="K54" s="24"/>
      <c r="L54" s="24"/>
      <c r="M54" s="24"/>
      <c r="N54" s="24"/>
    </row>
    <row r="55" spans="2:14">
      <c r="I55" s="24"/>
      <c r="J55" s="24"/>
      <c r="K55" s="24"/>
      <c r="L55" s="24"/>
      <c r="M55" s="24"/>
      <c r="N55" s="24"/>
    </row>
    <row r="56" spans="2:14">
      <c r="I56" s="24"/>
      <c r="J56" s="24"/>
      <c r="K56" s="24"/>
      <c r="L56" s="24"/>
      <c r="M56" s="24"/>
      <c r="N56" s="24"/>
    </row>
    <row r="57" spans="2:14">
      <c r="I57" s="24"/>
      <c r="J57" s="24"/>
      <c r="K57" s="24"/>
      <c r="L57" s="24"/>
      <c r="M57" s="24"/>
      <c r="N57" s="24"/>
    </row>
    <row r="58" spans="2:14">
      <c r="I58" s="24"/>
      <c r="J58" s="24"/>
      <c r="K58" s="24"/>
      <c r="L58" s="24"/>
      <c r="M58" s="24"/>
      <c r="N58" s="24"/>
    </row>
    <row r="59" spans="2:14">
      <c r="I59" s="24"/>
      <c r="J59" s="24"/>
      <c r="K59" s="24"/>
      <c r="L59" s="24"/>
      <c r="M59" s="24"/>
      <c r="N59" s="24"/>
    </row>
    <row r="60" spans="2:14">
      <c r="I60" s="24"/>
      <c r="J60" s="24"/>
      <c r="K60" s="24"/>
      <c r="L60" s="24"/>
      <c r="M60" s="24"/>
      <c r="N60" s="24"/>
    </row>
    <row r="61" spans="2:14">
      <c r="I61" s="24"/>
      <c r="J61" s="24"/>
      <c r="K61" s="24"/>
      <c r="L61" s="24"/>
      <c r="M61" s="24"/>
      <c r="N61" s="24"/>
    </row>
    <row r="62" spans="2:14">
      <c r="I62" s="24"/>
      <c r="J62" s="24"/>
      <c r="K62" s="24"/>
      <c r="L62" s="24"/>
      <c r="M62" s="24"/>
      <c r="N62" s="24"/>
    </row>
    <row r="63" spans="2:14">
      <c r="I63" s="24"/>
      <c r="J63" s="24"/>
      <c r="K63" s="24"/>
      <c r="L63" s="24"/>
      <c r="M63" s="24"/>
      <c r="N63" s="24"/>
    </row>
    <row r="64" spans="2:14">
      <c r="I64" s="24"/>
      <c r="J64" s="24"/>
      <c r="K64" s="24"/>
      <c r="L64" s="24"/>
      <c r="M64" s="24"/>
      <c r="N64" s="24"/>
    </row>
    <row r="65" spans="9:14">
      <c r="I65" s="24"/>
      <c r="J65" s="24"/>
      <c r="K65" s="24"/>
      <c r="L65" s="24"/>
      <c r="M65" s="24"/>
      <c r="N65" s="24"/>
    </row>
    <row r="66" spans="9:14">
      <c r="I66" s="24"/>
      <c r="J66" s="24"/>
      <c r="K66" s="24"/>
      <c r="L66" s="24"/>
      <c r="M66" s="24"/>
      <c r="N66" s="24"/>
    </row>
    <row r="67" spans="9:14">
      <c r="I67" s="24"/>
      <c r="J67" s="24"/>
      <c r="K67" s="24"/>
      <c r="L67" s="24"/>
      <c r="M67" s="24"/>
      <c r="N67" s="24"/>
    </row>
    <row r="68" spans="9:14">
      <c r="I68" s="24"/>
      <c r="J68" s="24"/>
      <c r="K68" s="24"/>
      <c r="L68" s="24"/>
      <c r="M68" s="24"/>
      <c r="N68" s="24"/>
    </row>
    <row r="69" spans="9:14">
      <c r="I69" s="24"/>
      <c r="J69" s="24"/>
      <c r="K69" s="24"/>
      <c r="L69" s="24"/>
      <c r="M69" s="24"/>
      <c r="N69" s="24"/>
    </row>
    <row r="70" spans="9:14">
      <c r="I70" s="24"/>
      <c r="J70" s="24"/>
      <c r="K70" s="24"/>
      <c r="L70" s="24"/>
      <c r="M70" s="24"/>
      <c r="N70" s="24"/>
    </row>
    <row r="71" spans="9:14">
      <c r="I71" s="24"/>
      <c r="J71" s="24"/>
      <c r="K71" s="24"/>
      <c r="L71" s="24"/>
      <c r="M71" s="24"/>
      <c r="N71" s="24"/>
    </row>
    <row r="72" spans="9:14">
      <c r="I72" s="24"/>
      <c r="J72" s="24"/>
      <c r="K72" s="24"/>
      <c r="L72" s="24"/>
      <c r="M72" s="24"/>
      <c r="N72" s="24"/>
    </row>
    <row r="73" spans="9:14">
      <c r="I73" s="24"/>
      <c r="J73" s="24"/>
      <c r="K73" s="24"/>
      <c r="L73" s="24"/>
      <c r="M73" s="24"/>
      <c r="N73" s="24"/>
    </row>
    <row r="74" spans="9:14">
      <c r="I74" s="24"/>
      <c r="J74" s="24"/>
      <c r="K74" s="24"/>
      <c r="L74" s="24"/>
      <c r="M74" s="24"/>
      <c r="N74" s="24"/>
    </row>
    <row r="75" spans="9:14">
      <c r="I75" s="24"/>
      <c r="J75" s="24"/>
      <c r="K75" s="24"/>
      <c r="L75" s="24"/>
      <c r="M75" s="24"/>
      <c r="N75" s="24"/>
    </row>
    <row r="76" spans="9:14">
      <c r="I76" s="24"/>
      <c r="J76" s="24"/>
      <c r="K76" s="24"/>
      <c r="L76" s="24"/>
      <c r="M76" s="24"/>
      <c r="N76" s="24"/>
    </row>
    <row r="77" spans="9:14">
      <c r="I77" s="24"/>
      <c r="J77" s="24"/>
      <c r="K77" s="24"/>
      <c r="L77" s="24"/>
      <c r="M77" s="24"/>
      <c r="N77" s="24"/>
    </row>
    <row r="78" spans="9:14">
      <c r="I78" s="24"/>
      <c r="J78" s="24"/>
      <c r="K78" s="24"/>
      <c r="L78" s="24"/>
      <c r="M78" s="24"/>
      <c r="N78" s="24"/>
    </row>
    <row r="79" spans="9:14">
      <c r="I79" s="24"/>
      <c r="J79" s="24"/>
      <c r="K79" s="24"/>
      <c r="L79" s="24"/>
      <c r="M79" s="24"/>
      <c r="N79" s="24"/>
    </row>
    <row r="80" spans="9:14">
      <c r="I80" s="24"/>
      <c r="J80" s="24"/>
      <c r="K80" s="24"/>
      <c r="L80" s="24"/>
      <c r="M80" s="24"/>
      <c r="N80" s="24"/>
    </row>
    <row r="81" spans="9:14">
      <c r="I81" s="24"/>
      <c r="J81" s="24"/>
      <c r="K81" s="24"/>
      <c r="L81" s="24"/>
      <c r="M81" s="24"/>
      <c r="N81" s="24"/>
    </row>
    <row r="82" spans="9:14">
      <c r="I82" s="24"/>
      <c r="J82" s="24"/>
      <c r="K82" s="24"/>
      <c r="L82" s="24"/>
      <c r="M82" s="24"/>
      <c r="N82" s="24"/>
    </row>
    <row r="83" spans="9:14">
      <c r="I83" s="24"/>
      <c r="J83" s="24"/>
      <c r="K83" s="24"/>
      <c r="L83" s="24"/>
      <c r="M83" s="24"/>
      <c r="N83" s="24"/>
    </row>
    <row r="84" spans="9:14">
      <c r="I84" s="24"/>
      <c r="J84" s="24"/>
      <c r="K84" s="24"/>
      <c r="L84" s="24"/>
      <c r="M84" s="24"/>
      <c r="N84" s="24"/>
    </row>
    <row r="85" spans="9:14">
      <c r="I85" s="24"/>
      <c r="J85" s="24"/>
      <c r="K85" s="24"/>
      <c r="L85" s="24"/>
      <c r="M85" s="24"/>
      <c r="N85" s="24"/>
    </row>
    <row r="86" spans="9:14">
      <c r="I86" s="24"/>
      <c r="J86" s="24"/>
      <c r="K86" s="24"/>
      <c r="L86" s="24"/>
      <c r="M86" s="24"/>
      <c r="N86" s="24"/>
    </row>
    <row r="87" spans="9:14">
      <c r="I87" s="24"/>
      <c r="J87" s="24"/>
      <c r="K87" s="24"/>
      <c r="L87" s="24"/>
      <c r="M87" s="24"/>
      <c r="N87" s="24"/>
    </row>
    <row r="88" spans="9:14">
      <c r="I88" s="24"/>
      <c r="J88" s="24"/>
      <c r="K88" s="24"/>
      <c r="L88" s="24"/>
      <c r="M88" s="24"/>
      <c r="N88" s="24"/>
    </row>
    <row r="89" spans="9:14">
      <c r="I89" s="24"/>
      <c r="J89" s="24"/>
      <c r="K89" s="24"/>
      <c r="L89" s="24"/>
      <c r="M89" s="24"/>
      <c r="N89" s="24"/>
    </row>
    <row r="90" spans="9:14">
      <c r="I90" s="24"/>
      <c r="J90" s="24"/>
      <c r="K90" s="24"/>
      <c r="L90" s="24"/>
      <c r="M90" s="24"/>
      <c r="N90" s="24"/>
    </row>
    <row r="91" spans="9:14">
      <c r="I91" s="24"/>
      <c r="J91" s="24"/>
      <c r="K91" s="24"/>
      <c r="L91" s="24"/>
      <c r="M91" s="24"/>
      <c r="N91" s="24"/>
    </row>
    <row r="92" spans="9:14">
      <c r="I92" s="24"/>
      <c r="J92" s="24"/>
      <c r="K92" s="24"/>
      <c r="L92" s="24"/>
      <c r="M92" s="24"/>
      <c r="N92" s="24"/>
    </row>
    <row r="93" spans="9:14">
      <c r="I93" s="24"/>
      <c r="J93" s="24"/>
      <c r="K93" s="24"/>
      <c r="L93" s="24"/>
      <c r="M93" s="24"/>
      <c r="N93" s="24"/>
    </row>
    <row r="94" spans="9:14">
      <c r="I94" s="24"/>
      <c r="J94" s="24"/>
      <c r="K94" s="24"/>
      <c r="L94" s="24"/>
      <c r="M94" s="24"/>
      <c r="N94" s="24"/>
    </row>
    <row r="95" spans="9:14">
      <c r="I95" s="24"/>
      <c r="J95" s="24"/>
      <c r="K95" s="24"/>
      <c r="L95" s="24"/>
      <c r="M95" s="24"/>
      <c r="N95" s="24"/>
    </row>
    <row r="96" spans="9:14">
      <c r="I96" s="24"/>
      <c r="J96" s="24"/>
      <c r="K96" s="24"/>
      <c r="L96" s="24"/>
      <c r="M96" s="24"/>
      <c r="N96" s="24"/>
    </row>
    <row r="97" spans="9:14">
      <c r="I97" s="24"/>
      <c r="J97" s="24"/>
      <c r="K97" s="24"/>
      <c r="L97" s="24"/>
      <c r="M97" s="24"/>
      <c r="N97" s="24"/>
    </row>
    <row r="98" spans="9:14">
      <c r="I98" s="24"/>
      <c r="J98" s="24"/>
      <c r="K98" s="24"/>
      <c r="L98" s="24"/>
      <c r="M98" s="24"/>
      <c r="N98" s="24"/>
    </row>
    <row r="99" spans="9:14">
      <c r="I99" s="24"/>
      <c r="J99" s="24"/>
      <c r="K99" s="24"/>
      <c r="L99" s="24"/>
      <c r="M99" s="24"/>
      <c r="N99" s="24"/>
    </row>
    <row r="100" spans="9:14">
      <c r="I100" s="24"/>
      <c r="J100" s="24"/>
      <c r="K100" s="24"/>
      <c r="L100" s="24"/>
      <c r="M100" s="24"/>
      <c r="N100" s="24"/>
    </row>
    <row r="101" spans="9:14">
      <c r="I101" s="24"/>
      <c r="J101" s="24"/>
      <c r="K101" s="24"/>
      <c r="L101" s="24"/>
      <c r="M101" s="24"/>
      <c r="N101" s="24"/>
    </row>
    <row r="102" spans="9:14">
      <c r="I102" s="24"/>
      <c r="J102" s="24"/>
      <c r="K102" s="24"/>
      <c r="L102" s="24"/>
      <c r="M102" s="24"/>
      <c r="N102" s="24"/>
    </row>
    <row r="103" spans="9:14">
      <c r="I103" s="24"/>
      <c r="J103" s="24"/>
      <c r="K103" s="24"/>
      <c r="L103" s="24"/>
      <c r="M103" s="24"/>
      <c r="N103" s="24"/>
    </row>
    <row r="104" spans="9:14">
      <c r="I104" s="24"/>
      <c r="J104" s="24"/>
      <c r="K104" s="24"/>
      <c r="L104" s="24"/>
      <c r="M104" s="24"/>
      <c r="N104" s="24"/>
    </row>
    <row r="105" spans="9:14">
      <c r="I105" s="24"/>
      <c r="J105" s="24"/>
      <c r="K105" s="24"/>
      <c r="L105" s="24"/>
      <c r="M105" s="24"/>
      <c r="N105" s="24"/>
    </row>
    <row r="106" spans="9:14">
      <c r="I106" s="24"/>
      <c r="J106" s="24"/>
      <c r="K106" s="24"/>
      <c r="L106" s="24"/>
      <c r="M106" s="24"/>
      <c r="N106" s="24"/>
    </row>
    <row r="107" spans="9:14">
      <c r="I107" s="24"/>
      <c r="J107" s="24"/>
      <c r="K107" s="24"/>
      <c r="L107" s="24"/>
      <c r="M107" s="24"/>
      <c r="N107" s="24"/>
    </row>
    <row r="108" spans="9:14">
      <c r="I108" s="24"/>
      <c r="J108" s="24"/>
      <c r="K108" s="24"/>
      <c r="L108" s="24"/>
      <c r="M108" s="24"/>
      <c r="N108" s="24"/>
    </row>
    <row r="109" spans="9:14">
      <c r="I109" s="24"/>
      <c r="J109" s="24"/>
      <c r="K109" s="24"/>
      <c r="L109" s="24"/>
      <c r="M109" s="24"/>
      <c r="N109" s="24"/>
    </row>
    <row r="110" spans="9:14">
      <c r="I110" s="24"/>
      <c r="J110" s="24"/>
      <c r="K110" s="24"/>
      <c r="L110" s="24"/>
      <c r="M110" s="24"/>
      <c r="N110" s="24"/>
    </row>
    <row r="111" spans="9:14">
      <c r="I111" s="24"/>
      <c r="J111" s="24"/>
      <c r="K111" s="24"/>
      <c r="L111" s="24"/>
      <c r="M111" s="24"/>
      <c r="N111" s="24"/>
    </row>
    <row r="112" spans="9:14">
      <c r="I112" s="24"/>
      <c r="J112" s="24"/>
      <c r="K112" s="24"/>
      <c r="L112" s="24"/>
      <c r="M112" s="24"/>
      <c r="N112" s="24"/>
    </row>
    <row r="113" spans="9:14">
      <c r="I113" s="24"/>
      <c r="J113" s="24"/>
      <c r="K113" s="24"/>
      <c r="L113" s="24"/>
      <c r="M113" s="24"/>
      <c r="N113" s="24"/>
    </row>
    <row r="114" spans="9:14">
      <c r="I114" s="24"/>
      <c r="J114" s="24"/>
      <c r="K114" s="24"/>
      <c r="L114" s="24"/>
      <c r="M114" s="24"/>
      <c r="N114" s="24"/>
    </row>
    <row r="115" spans="9:14">
      <c r="I115" s="24"/>
      <c r="J115" s="24"/>
      <c r="K115" s="24"/>
      <c r="L115" s="24"/>
      <c r="M115" s="24"/>
      <c r="N115" s="24"/>
    </row>
    <row r="116" spans="9:14">
      <c r="I116" s="24"/>
      <c r="J116" s="24"/>
      <c r="K116" s="24"/>
      <c r="L116" s="24"/>
      <c r="M116" s="24"/>
      <c r="N116" s="24"/>
    </row>
    <row r="117" spans="9:14">
      <c r="I117" s="24"/>
      <c r="J117" s="24"/>
      <c r="K117" s="24"/>
      <c r="L117" s="24"/>
      <c r="M117" s="24"/>
      <c r="N117" s="24"/>
    </row>
    <row r="118" spans="9:14">
      <c r="I118" s="24"/>
      <c r="J118" s="24"/>
      <c r="K118" s="24"/>
      <c r="L118" s="24"/>
      <c r="M118" s="24"/>
      <c r="N118" s="24"/>
    </row>
    <row r="119" spans="9:14">
      <c r="I119" s="24"/>
      <c r="J119" s="24"/>
      <c r="K119" s="24"/>
      <c r="L119" s="24"/>
      <c r="M119" s="24"/>
      <c r="N119" s="24"/>
    </row>
    <row r="120" spans="9:14">
      <c r="I120" s="24"/>
      <c r="J120" s="24"/>
      <c r="K120" s="24"/>
      <c r="L120" s="24"/>
      <c r="M120" s="24"/>
      <c r="N120" s="24"/>
    </row>
    <row r="121" spans="9:14">
      <c r="I121" s="24"/>
      <c r="J121" s="24"/>
      <c r="K121" s="24"/>
      <c r="L121" s="24"/>
      <c r="M121" s="24"/>
      <c r="N121" s="24"/>
    </row>
    <row r="122" spans="9:14">
      <c r="I122" s="24"/>
      <c r="J122" s="24"/>
      <c r="K122" s="24"/>
      <c r="L122" s="24"/>
      <c r="M122" s="24"/>
      <c r="N122" s="24"/>
    </row>
    <row r="123" spans="9:14">
      <c r="I123" s="24"/>
      <c r="J123" s="24"/>
      <c r="K123" s="24"/>
      <c r="L123" s="24"/>
      <c r="M123" s="24"/>
      <c r="N123" s="24"/>
    </row>
    <row r="124" spans="9:14">
      <c r="I124" s="24"/>
      <c r="J124" s="24"/>
      <c r="K124" s="24"/>
      <c r="L124" s="24"/>
      <c r="M124" s="24"/>
      <c r="N124" s="24"/>
    </row>
    <row r="125" spans="9:14">
      <c r="I125" s="24"/>
      <c r="J125" s="24"/>
      <c r="K125" s="24"/>
      <c r="L125" s="24"/>
      <c r="M125" s="24"/>
      <c r="N125" s="24"/>
    </row>
    <row r="126" spans="9:14">
      <c r="I126" s="24"/>
      <c r="J126" s="24"/>
      <c r="K126" s="24"/>
      <c r="L126" s="24"/>
      <c r="M126" s="24"/>
      <c r="N126" s="24"/>
    </row>
    <row r="127" spans="9:14">
      <c r="I127" s="24"/>
      <c r="J127" s="24"/>
      <c r="K127" s="24"/>
      <c r="L127" s="24"/>
      <c r="M127" s="24"/>
      <c r="N127" s="24"/>
    </row>
    <row r="128" spans="9:14">
      <c r="I128" s="24"/>
      <c r="J128" s="24"/>
      <c r="K128" s="24"/>
      <c r="L128" s="24"/>
      <c r="M128" s="24"/>
      <c r="N128" s="24"/>
    </row>
    <row r="129" spans="9:14">
      <c r="I129" s="24"/>
      <c r="J129" s="24"/>
      <c r="K129" s="24"/>
      <c r="L129" s="24"/>
      <c r="M129" s="24"/>
      <c r="N129" s="24"/>
    </row>
    <row r="130" spans="9:14">
      <c r="I130" s="24"/>
      <c r="J130" s="24"/>
      <c r="K130" s="24"/>
      <c r="L130" s="24"/>
      <c r="M130" s="24"/>
      <c r="N130" s="24"/>
    </row>
    <row r="131" spans="9:14">
      <c r="I131" s="24"/>
      <c r="J131" s="24"/>
      <c r="K131" s="24"/>
      <c r="L131" s="24"/>
      <c r="M131" s="24"/>
      <c r="N131" s="24"/>
    </row>
    <row r="132" spans="9:14">
      <c r="I132" s="24"/>
      <c r="J132" s="24"/>
      <c r="K132" s="24"/>
      <c r="L132" s="24"/>
      <c r="M132" s="24"/>
      <c r="N132" s="24"/>
    </row>
    <row r="133" spans="9:14">
      <c r="I133" s="24"/>
      <c r="J133" s="24"/>
      <c r="K133" s="24"/>
      <c r="L133" s="24"/>
      <c r="M133" s="24"/>
      <c r="N133" s="24"/>
    </row>
    <row r="134" spans="9:14">
      <c r="I134" s="24"/>
      <c r="J134" s="24"/>
      <c r="K134" s="24"/>
      <c r="L134" s="24"/>
      <c r="M134" s="24"/>
      <c r="N134" s="24"/>
    </row>
    <row r="135" spans="9:14">
      <c r="I135" s="24"/>
      <c r="J135" s="24"/>
      <c r="K135" s="24"/>
      <c r="L135" s="24"/>
      <c r="M135" s="24"/>
      <c r="N135" s="24"/>
    </row>
    <row r="136" spans="9:14">
      <c r="I136" s="24"/>
      <c r="J136" s="24"/>
      <c r="K136" s="24"/>
      <c r="L136" s="24"/>
      <c r="M136" s="24"/>
      <c r="N136" s="24"/>
    </row>
    <row r="137" spans="9:14">
      <c r="I137" s="24"/>
      <c r="J137" s="24"/>
      <c r="K137" s="24"/>
      <c r="L137" s="24"/>
      <c r="M137" s="24"/>
      <c r="N137" s="24"/>
    </row>
    <row r="138" spans="9:14">
      <c r="I138" s="24"/>
      <c r="J138" s="24"/>
      <c r="K138" s="24"/>
      <c r="L138" s="24"/>
      <c r="M138" s="24"/>
      <c r="N138" s="24"/>
    </row>
    <row r="139" spans="9:14">
      <c r="I139" s="24"/>
      <c r="J139" s="24"/>
      <c r="K139" s="24"/>
      <c r="L139" s="24"/>
      <c r="M139" s="24"/>
      <c r="N139" s="24"/>
    </row>
    <row r="140" spans="9:14">
      <c r="I140" s="24"/>
      <c r="J140" s="24"/>
      <c r="K140" s="24"/>
      <c r="L140" s="24"/>
      <c r="M140" s="24"/>
      <c r="N140" s="24"/>
    </row>
    <row r="141" spans="9:14">
      <c r="I141" s="24"/>
      <c r="J141" s="24"/>
      <c r="K141" s="24"/>
      <c r="L141" s="24"/>
      <c r="M141" s="24"/>
      <c r="N141" s="24"/>
    </row>
    <row r="142" spans="9:14">
      <c r="I142" s="24"/>
      <c r="J142" s="24"/>
      <c r="K142" s="24"/>
      <c r="L142" s="24"/>
      <c r="M142" s="24"/>
      <c r="N142" s="24"/>
    </row>
    <row r="143" spans="9:14">
      <c r="I143" s="24"/>
      <c r="J143" s="24"/>
      <c r="K143" s="24"/>
      <c r="L143" s="24"/>
      <c r="M143" s="24"/>
      <c r="N143" s="24"/>
    </row>
    <row r="144" spans="9:14">
      <c r="I144" s="24"/>
      <c r="J144" s="24"/>
      <c r="K144" s="24"/>
      <c r="L144" s="24"/>
      <c r="M144" s="24"/>
      <c r="N144" s="24"/>
    </row>
    <row r="145" spans="9:14">
      <c r="I145" s="24"/>
      <c r="J145" s="24"/>
      <c r="K145" s="24"/>
      <c r="L145" s="24"/>
      <c r="M145" s="24"/>
      <c r="N145" s="24"/>
    </row>
    <row r="146" spans="9:14">
      <c r="I146" s="24"/>
      <c r="J146" s="24"/>
      <c r="K146" s="24"/>
      <c r="L146" s="24"/>
      <c r="M146" s="24"/>
      <c r="N146" s="24"/>
    </row>
    <row r="147" spans="9:14">
      <c r="I147" s="24"/>
      <c r="J147" s="24"/>
      <c r="K147" s="24"/>
      <c r="L147" s="24"/>
      <c r="M147" s="24"/>
      <c r="N147" s="24"/>
    </row>
    <row r="148" spans="9:14">
      <c r="I148" s="24"/>
      <c r="J148" s="24"/>
      <c r="K148" s="24"/>
      <c r="L148" s="24"/>
      <c r="M148" s="24"/>
      <c r="N148" s="24"/>
    </row>
    <row r="149" spans="9:14">
      <c r="I149" s="24"/>
      <c r="J149" s="24"/>
      <c r="K149" s="24"/>
      <c r="L149" s="24"/>
      <c r="M149" s="24"/>
      <c r="N149" s="24"/>
    </row>
    <row r="150" spans="9:14">
      <c r="I150" s="24"/>
      <c r="J150" s="24"/>
      <c r="K150" s="24"/>
      <c r="L150" s="24"/>
      <c r="M150" s="24"/>
      <c r="N150" s="24"/>
    </row>
    <row r="151" spans="9:14">
      <c r="I151" s="24"/>
      <c r="J151" s="24"/>
      <c r="K151" s="24"/>
      <c r="L151" s="24"/>
      <c r="M151" s="24"/>
      <c r="N151" s="24"/>
    </row>
    <row r="152" spans="9:14">
      <c r="I152" s="24"/>
      <c r="J152" s="24"/>
      <c r="K152" s="24"/>
      <c r="L152" s="24"/>
      <c r="M152" s="24"/>
      <c r="N152" s="24"/>
    </row>
    <row r="153" spans="9:14">
      <c r="I153" s="24"/>
      <c r="J153" s="24"/>
      <c r="K153" s="24"/>
      <c r="L153" s="24"/>
      <c r="M153" s="24"/>
      <c r="N153" s="24"/>
    </row>
    <row r="154" spans="9:14">
      <c r="I154" s="24"/>
      <c r="J154" s="24"/>
      <c r="K154" s="24"/>
      <c r="L154" s="24"/>
      <c r="M154" s="24"/>
      <c r="N154" s="24"/>
    </row>
    <row r="155" spans="9:14">
      <c r="I155" s="24"/>
      <c r="J155" s="24"/>
      <c r="K155" s="24"/>
      <c r="L155" s="24"/>
      <c r="M155" s="24"/>
      <c r="N155" s="24"/>
    </row>
    <row r="156" spans="9:14">
      <c r="I156" s="24"/>
      <c r="J156" s="24"/>
      <c r="K156" s="24"/>
      <c r="L156" s="24"/>
      <c r="M156" s="24"/>
      <c r="N156" s="24"/>
    </row>
    <row r="157" spans="9:14">
      <c r="I157" s="24"/>
      <c r="J157" s="24"/>
      <c r="K157" s="24"/>
      <c r="L157" s="24"/>
      <c r="M157" s="24"/>
      <c r="N157" s="24"/>
    </row>
    <row r="158" spans="9:14">
      <c r="I158" s="24"/>
      <c r="J158" s="24"/>
      <c r="K158" s="24"/>
      <c r="L158" s="24"/>
      <c r="M158" s="24"/>
      <c r="N158" s="24"/>
    </row>
    <row r="159" spans="9:14">
      <c r="I159" s="24"/>
      <c r="J159" s="24"/>
      <c r="K159" s="24"/>
      <c r="L159" s="24"/>
      <c r="M159" s="24"/>
      <c r="N159" s="24"/>
    </row>
    <row r="160" spans="9:14">
      <c r="I160" s="24"/>
      <c r="J160" s="24"/>
      <c r="K160" s="24"/>
      <c r="L160" s="24"/>
      <c r="M160" s="24"/>
      <c r="N160" s="24"/>
    </row>
    <row r="161" spans="9:14">
      <c r="I161" s="24"/>
      <c r="J161" s="24"/>
      <c r="K161" s="24"/>
      <c r="L161" s="24"/>
      <c r="M161" s="24"/>
      <c r="N161" s="24"/>
    </row>
    <row r="162" spans="9:14">
      <c r="I162" s="24"/>
      <c r="J162" s="24"/>
      <c r="K162" s="24"/>
      <c r="L162" s="24"/>
      <c r="M162" s="24"/>
      <c r="N162" s="24"/>
    </row>
    <row r="163" spans="9:14">
      <c r="I163" s="24"/>
      <c r="J163" s="24"/>
      <c r="K163" s="24"/>
      <c r="L163" s="24"/>
      <c r="M163" s="24"/>
      <c r="N163" s="24"/>
    </row>
    <row r="164" spans="9:14">
      <c r="I164" s="24"/>
      <c r="J164" s="24"/>
      <c r="K164" s="24"/>
      <c r="L164" s="24"/>
      <c r="M164" s="24"/>
      <c r="N164" s="24"/>
    </row>
    <row r="165" spans="9:14">
      <c r="I165" s="24"/>
      <c r="J165" s="24"/>
      <c r="K165" s="24"/>
      <c r="L165" s="24"/>
      <c r="M165" s="24"/>
      <c r="N165" s="24"/>
    </row>
    <row r="166" spans="9:14">
      <c r="I166" s="24"/>
      <c r="J166" s="24"/>
      <c r="K166" s="24"/>
      <c r="L166" s="24"/>
      <c r="M166" s="24"/>
      <c r="N166" s="24"/>
    </row>
    <row r="167" spans="9:14">
      <c r="I167" s="24"/>
      <c r="J167" s="24"/>
      <c r="K167" s="24"/>
      <c r="L167" s="24"/>
      <c r="M167" s="24"/>
      <c r="N167" s="24"/>
    </row>
    <row r="168" spans="9:14">
      <c r="I168" s="24"/>
      <c r="J168" s="24"/>
      <c r="K168" s="24"/>
      <c r="L168" s="24"/>
      <c r="M168" s="24"/>
      <c r="N168" s="24"/>
    </row>
    <row r="169" spans="9:14">
      <c r="I169" s="24"/>
      <c r="J169" s="24"/>
      <c r="K169" s="24"/>
      <c r="L169" s="24"/>
      <c r="M169" s="24"/>
      <c r="N169" s="24"/>
    </row>
    <row r="170" spans="9:14">
      <c r="I170" s="24"/>
      <c r="J170" s="24"/>
      <c r="K170" s="24"/>
      <c r="L170" s="24"/>
      <c r="M170" s="24"/>
      <c r="N170" s="24"/>
    </row>
    <row r="171" spans="9:14">
      <c r="I171" s="24"/>
      <c r="J171" s="24"/>
      <c r="K171" s="24"/>
      <c r="L171" s="24"/>
      <c r="M171" s="24"/>
      <c r="N171" s="24"/>
    </row>
    <row r="172" spans="9:14">
      <c r="I172" s="24"/>
      <c r="J172" s="24"/>
      <c r="K172" s="24"/>
      <c r="L172" s="24"/>
      <c r="M172" s="24"/>
      <c r="N172" s="24"/>
    </row>
    <row r="173" spans="9:14">
      <c r="I173" s="24"/>
      <c r="J173" s="24"/>
      <c r="K173" s="24"/>
      <c r="L173" s="24"/>
      <c r="M173" s="24"/>
      <c r="N173" s="24"/>
    </row>
    <row r="174" spans="9:14">
      <c r="I174" s="24"/>
      <c r="J174" s="24"/>
      <c r="K174" s="24"/>
      <c r="L174" s="24"/>
      <c r="M174" s="24"/>
      <c r="N174" s="24"/>
    </row>
    <row r="175" spans="9:14">
      <c r="I175" s="24"/>
      <c r="J175" s="24"/>
      <c r="K175" s="24"/>
      <c r="L175" s="24"/>
      <c r="M175" s="24"/>
      <c r="N175" s="24"/>
    </row>
    <row r="176" spans="9:14">
      <c r="I176" s="24"/>
      <c r="J176" s="24"/>
      <c r="K176" s="24"/>
      <c r="L176" s="24"/>
      <c r="M176" s="24"/>
      <c r="N176" s="24"/>
    </row>
    <row r="177" spans="9:14">
      <c r="I177" s="24"/>
      <c r="J177" s="24"/>
      <c r="K177" s="24"/>
      <c r="L177" s="24"/>
      <c r="M177" s="24"/>
      <c r="N177" s="24"/>
    </row>
    <row r="178" spans="9:14">
      <c r="I178" s="24"/>
      <c r="J178" s="24"/>
      <c r="K178" s="24"/>
      <c r="L178" s="24"/>
      <c r="M178" s="24"/>
      <c r="N178" s="24"/>
    </row>
  </sheetData>
  <mergeCells count="10">
    <mergeCell ref="F30:H30"/>
    <mergeCell ref="G34:H34"/>
    <mergeCell ref="F18:H18"/>
    <mergeCell ref="G19:H19"/>
    <mergeCell ref="G25:H25"/>
    <mergeCell ref="F6:H6"/>
    <mergeCell ref="F7:H7"/>
    <mergeCell ref="G8:H8"/>
    <mergeCell ref="G13:H13"/>
    <mergeCell ref="K20:R24"/>
  </mergeCells>
  <phoneticPr fontId="2"/>
  <pageMargins left="0.39370078740157483" right="0" top="0.39370078740157483" bottom="0" header="0.27559055118110237" footer="0.19685039370078741"/>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view="pageBreakPreview" zoomScaleNormal="100" zoomScaleSheetLayoutView="100" workbookViewId="0"/>
  </sheetViews>
  <sheetFormatPr defaultRowHeight="13.5"/>
  <cols>
    <col min="1" max="2" width="3.625" customWidth="1"/>
    <col min="3" max="3" width="36.25" bestFit="1" customWidth="1"/>
    <col min="4" max="4" width="3.625" customWidth="1"/>
    <col min="5" max="5" width="42.625" customWidth="1"/>
    <col min="6" max="11" width="10.375" style="14" customWidth="1"/>
    <col min="12" max="12" width="10.375" customWidth="1"/>
    <col min="13" max="14" width="10.375" style="253" customWidth="1"/>
    <col min="15" max="15" width="10.375" customWidth="1"/>
    <col min="16" max="16" width="2.625" customWidth="1"/>
    <col min="17" max="18" width="12" customWidth="1"/>
  </cols>
  <sheetData>
    <row r="1" spans="1:15">
      <c r="A1" s="215"/>
    </row>
    <row r="6" spans="1:15" ht="14.25" thickBot="1"/>
    <row r="7" spans="1:15" s="51" customFormat="1" ht="14.25" customHeight="1" thickBot="1">
      <c r="B7" s="72" t="s">
        <v>391</v>
      </c>
      <c r="C7" s="72"/>
      <c r="D7" s="72"/>
      <c r="E7" s="72" t="s">
        <v>394</v>
      </c>
      <c r="F7" s="407" t="s">
        <v>159</v>
      </c>
      <c r="G7" s="407" t="s">
        <v>160</v>
      </c>
      <c r="H7" s="407" t="s">
        <v>161</v>
      </c>
      <c r="I7" s="407" t="s">
        <v>162</v>
      </c>
      <c r="J7" s="407" t="s">
        <v>253</v>
      </c>
      <c r="K7" s="407" t="s">
        <v>170</v>
      </c>
      <c r="L7" s="426" t="s">
        <v>169</v>
      </c>
      <c r="M7" s="426" t="s">
        <v>667</v>
      </c>
      <c r="N7" s="426" t="s">
        <v>668</v>
      </c>
      <c r="O7" s="279" t="s">
        <v>675</v>
      </c>
    </row>
    <row r="8" spans="1:15" s="49" customFormat="1">
      <c r="B8" s="46" t="s">
        <v>392</v>
      </c>
      <c r="C8" s="46"/>
      <c r="D8" s="46" t="s">
        <v>393</v>
      </c>
      <c r="E8" s="46"/>
      <c r="F8" s="405">
        <v>19892</v>
      </c>
      <c r="G8" s="405">
        <v>20805</v>
      </c>
      <c r="H8" s="405">
        <v>20938</v>
      </c>
      <c r="I8" s="405">
        <v>21302</v>
      </c>
      <c r="J8" s="408">
        <v>20811</v>
      </c>
      <c r="K8" s="425">
        <v>20751</v>
      </c>
      <c r="L8" s="425">
        <v>20913</v>
      </c>
      <c r="M8" s="425">
        <v>21037</v>
      </c>
      <c r="N8" s="425">
        <v>21607</v>
      </c>
      <c r="O8" s="425">
        <v>21860</v>
      </c>
    </row>
    <row r="9" spans="1:15" s="32" customFormat="1">
      <c r="B9" s="19"/>
      <c r="C9" s="19" t="s">
        <v>641</v>
      </c>
      <c r="D9" s="19"/>
      <c r="E9" s="19" t="s">
        <v>470</v>
      </c>
      <c r="F9" s="406">
        <v>8993</v>
      </c>
      <c r="G9" s="406">
        <v>9087</v>
      </c>
      <c r="H9" s="406">
        <v>9221</v>
      </c>
      <c r="I9" s="406">
        <v>9162</v>
      </c>
      <c r="J9" s="418">
        <v>9047</v>
      </c>
      <c r="K9" s="413">
        <v>8919</v>
      </c>
      <c r="L9" s="413">
        <v>9607</v>
      </c>
      <c r="M9" s="413">
        <v>9539</v>
      </c>
      <c r="N9" s="413">
        <v>9609</v>
      </c>
      <c r="O9" s="449">
        <v>9420</v>
      </c>
    </row>
    <row r="10" spans="1:15" s="32" customFormat="1">
      <c r="B10" s="19"/>
      <c r="C10" s="19" t="s">
        <v>642</v>
      </c>
      <c r="D10" s="19"/>
      <c r="E10" s="9" t="s">
        <v>471</v>
      </c>
      <c r="F10" s="406">
        <v>1969</v>
      </c>
      <c r="G10" s="406">
        <v>1810</v>
      </c>
      <c r="H10" s="406">
        <v>1821</v>
      </c>
      <c r="I10" s="406">
        <v>1733</v>
      </c>
      <c r="J10" s="418">
        <v>1745</v>
      </c>
      <c r="K10" s="413">
        <v>1924</v>
      </c>
      <c r="L10" s="413">
        <v>1983</v>
      </c>
      <c r="M10" s="413">
        <v>2033</v>
      </c>
      <c r="N10" s="413">
        <v>2131</v>
      </c>
      <c r="O10" s="449">
        <v>2191</v>
      </c>
    </row>
    <row r="11" spans="1:15" s="32" customFormat="1">
      <c r="B11" s="19"/>
      <c r="C11" s="19" t="s">
        <v>54</v>
      </c>
      <c r="D11" s="19"/>
      <c r="E11" s="9" t="s">
        <v>472</v>
      </c>
      <c r="F11" s="406">
        <v>1626</v>
      </c>
      <c r="G11" s="406">
        <v>1702</v>
      </c>
      <c r="H11" s="406">
        <v>1812</v>
      </c>
      <c r="I11" s="406">
        <v>1859</v>
      </c>
      <c r="J11" s="418">
        <v>1867</v>
      </c>
      <c r="K11" s="413">
        <v>1946</v>
      </c>
      <c r="L11" s="413">
        <v>1977</v>
      </c>
      <c r="M11" s="413">
        <v>1972</v>
      </c>
      <c r="N11" s="413">
        <v>1997</v>
      </c>
      <c r="O11" s="449">
        <v>2080</v>
      </c>
    </row>
    <row r="12" spans="1:15" s="32" customFormat="1">
      <c r="B12" s="9"/>
      <c r="C12" s="9" t="s">
        <v>644</v>
      </c>
      <c r="D12" s="9"/>
      <c r="E12" s="289" t="s">
        <v>247</v>
      </c>
      <c r="F12" s="406">
        <v>3619</v>
      </c>
      <c r="G12" s="406">
        <v>3716</v>
      </c>
      <c r="H12" s="406">
        <v>3536</v>
      </c>
      <c r="I12" s="406">
        <v>3861</v>
      </c>
      <c r="J12" s="418">
        <v>4065</v>
      </c>
      <c r="K12" s="413">
        <v>4071</v>
      </c>
      <c r="L12" s="417"/>
      <c r="M12" s="417"/>
      <c r="N12" s="417"/>
      <c r="O12" s="438"/>
    </row>
    <row r="13" spans="1:15" s="257" customFormat="1">
      <c r="B13" s="9"/>
      <c r="C13" s="289" t="s">
        <v>669</v>
      </c>
      <c r="D13" s="9"/>
      <c r="E13" s="9" t="s">
        <v>677</v>
      </c>
      <c r="F13" s="417"/>
      <c r="G13" s="417"/>
      <c r="H13" s="417"/>
      <c r="I13" s="417"/>
      <c r="J13" s="417"/>
      <c r="K13" s="417"/>
      <c r="L13" s="418">
        <v>1320</v>
      </c>
      <c r="M13" s="418">
        <v>1352</v>
      </c>
      <c r="N13" s="413">
        <v>1618</v>
      </c>
      <c r="O13" s="449">
        <v>1799</v>
      </c>
    </row>
    <row r="14" spans="1:15" s="257" customFormat="1">
      <c r="B14" s="9"/>
      <c r="C14" s="289" t="s">
        <v>172</v>
      </c>
      <c r="D14" s="9"/>
      <c r="E14" s="9" t="s">
        <v>676</v>
      </c>
      <c r="F14" s="417"/>
      <c r="G14" s="417"/>
      <c r="H14" s="417"/>
      <c r="I14" s="417"/>
      <c r="J14" s="417"/>
      <c r="K14" s="417"/>
      <c r="L14" s="418">
        <v>2738</v>
      </c>
      <c r="M14" s="418">
        <v>2803</v>
      </c>
      <c r="N14" s="413">
        <v>2792</v>
      </c>
      <c r="O14" s="449">
        <v>2814</v>
      </c>
    </row>
    <row r="15" spans="1:15" s="32" customFormat="1">
      <c r="B15" s="9"/>
      <c r="C15" s="9" t="s">
        <v>620</v>
      </c>
      <c r="D15" s="9"/>
      <c r="E15" s="20" t="s">
        <v>474</v>
      </c>
      <c r="F15" s="406">
        <v>2107</v>
      </c>
      <c r="G15" s="406">
        <v>2302</v>
      </c>
      <c r="H15" s="406">
        <v>2275</v>
      </c>
      <c r="I15" s="406">
        <v>2341</v>
      </c>
      <c r="J15" s="418">
        <v>2313</v>
      </c>
      <c r="K15" s="413">
        <v>2158</v>
      </c>
      <c r="L15" s="413">
        <v>2181</v>
      </c>
      <c r="M15" s="413">
        <v>2199</v>
      </c>
      <c r="N15" s="413">
        <v>2296</v>
      </c>
      <c r="O15" s="449">
        <v>2383</v>
      </c>
    </row>
    <row r="16" spans="1:15" s="32" customFormat="1">
      <c r="B16" s="9"/>
      <c r="C16" s="9" t="s">
        <v>643</v>
      </c>
      <c r="D16" s="9"/>
      <c r="E16" s="20" t="s">
        <v>475</v>
      </c>
      <c r="F16" s="406">
        <v>793</v>
      </c>
      <c r="G16" s="406">
        <v>855</v>
      </c>
      <c r="H16" s="406">
        <v>955</v>
      </c>
      <c r="I16" s="406">
        <v>731</v>
      </c>
      <c r="J16" s="418">
        <v>692</v>
      </c>
      <c r="K16" s="413">
        <v>658</v>
      </c>
      <c r="L16" s="417"/>
      <c r="M16" s="417"/>
      <c r="N16" s="417"/>
      <c r="O16" s="438"/>
    </row>
    <row r="17" spans="2:15" s="32" customFormat="1">
      <c r="B17" s="20"/>
      <c r="C17" s="20" t="s">
        <v>621</v>
      </c>
      <c r="D17" s="20"/>
      <c r="E17" s="20" t="s">
        <v>476</v>
      </c>
      <c r="F17" s="406">
        <v>785</v>
      </c>
      <c r="G17" s="406">
        <v>1333</v>
      </c>
      <c r="H17" s="406">
        <v>1318</v>
      </c>
      <c r="I17" s="406">
        <v>1351</v>
      </c>
      <c r="J17" s="418">
        <v>818</v>
      </c>
      <c r="K17" s="413">
        <v>800</v>
      </c>
      <c r="L17" s="413">
        <v>819</v>
      </c>
      <c r="M17" s="413">
        <v>856</v>
      </c>
      <c r="N17" s="413">
        <v>870</v>
      </c>
      <c r="O17" s="449">
        <v>883</v>
      </c>
    </row>
    <row r="18" spans="2:15" s="32" customFormat="1">
      <c r="B18" s="20"/>
      <c r="C18" s="20" t="s">
        <v>81</v>
      </c>
      <c r="D18" s="20"/>
      <c r="E18" s="20" t="s">
        <v>82</v>
      </c>
      <c r="F18" s="417"/>
      <c r="G18" s="417"/>
      <c r="H18" s="417"/>
      <c r="I18" s="406">
        <v>264</v>
      </c>
      <c r="J18" s="418">
        <v>264</v>
      </c>
      <c r="K18" s="413">
        <v>275</v>
      </c>
      <c r="L18" s="413">
        <v>288</v>
      </c>
      <c r="M18" s="413">
        <v>283</v>
      </c>
      <c r="N18" s="413">
        <v>294</v>
      </c>
      <c r="O18" s="449">
        <v>290</v>
      </c>
    </row>
    <row r="19" spans="2:15" s="49" customFormat="1">
      <c r="B19" s="47"/>
      <c r="C19" s="47"/>
      <c r="D19" s="47"/>
      <c r="E19" s="20"/>
      <c r="F19" s="48"/>
      <c r="G19" s="48"/>
      <c r="H19" s="48"/>
      <c r="I19" s="48"/>
      <c r="J19" s="48"/>
      <c r="K19" s="48"/>
    </row>
    <row r="20" spans="2:15" s="49" customFormat="1">
      <c r="B20" s="47"/>
      <c r="C20" s="47"/>
      <c r="D20" s="47"/>
      <c r="F20" s="48"/>
      <c r="G20" s="48"/>
      <c r="H20" s="48"/>
      <c r="I20" s="48"/>
      <c r="J20" s="48"/>
      <c r="K20" s="48"/>
    </row>
    <row r="21" spans="2:15" s="26" customFormat="1">
      <c r="F21" s="31"/>
      <c r="G21" s="31"/>
      <c r="H21" s="31"/>
      <c r="I21" s="31"/>
      <c r="J21" s="31"/>
      <c r="K21" s="31"/>
      <c r="M21" s="256"/>
      <c r="N21" s="256"/>
    </row>
    <row r="22" spans="2:15" s="26" customFormat="1">
      <c r="F22" s="31"/>
      <c r="G22" s="31"/>
      <c r="H22" s="31"/>
      <c r="I22" s="31"/>
      <c r="J22" s="31"/>
      <c r="K22" s="31"/>
      <c r="M22" s="256"/>
      <c r="N22" s="256"/>
    </row>
    <row r="23" spans="2:15" s="26" customFormat="1">
      <c r="F23" s="31"/>
      <c r="G23" s="31"/>
      <c r="H23" s="31"/>
      <c r="I23" s="31"/>
      <c r="J23" s="31"/>
      <c r="K23" s="31"/>
      <c r="M23" s="256"/>
      <c r="N23" s="256"/>
    </row>
    <row r="24" spans="2:15" s="26" customFormat="1">
      <c r="F24" s="31"/>
      <c r="G24" s="31"/>
      <c r="H24" s="31"/>
      <c r="I24" s="31"/>
      <c r="J24" s="31"/>
      <c r="K24" s="31"/>
      <c r="M24" s="256"/>
      <c r="N24" s="256"/>
    </row>
    <row r="25" spans="2:15" s="26" customFormat="1">
      <c r="F25" s="31"/>
      <c r="G25" s="31"/>
      <c r="H25" s="31"/>
      <c r="I25" s="31"/>
      <c r="J25" s="31"/>
      <c r="K25" s="31"/>
      <c r="M25" s="256"/>
      <c r="N25" s="256"/>
    </row>
    <row r="26" spans="2:15" s="26" customFormat="1">
      <c r="F26" s="31"/>
      <c r="G26" s="31"/>
      <c r="H26" s="31"/>
      <c r="I26" s="31"/>
      <c r="J26" s="31"/>
      <c r="K26" s="31"/>
      <c r="M26" s="256"/>
      <c r="N26" s="256"/>
    </row>
    <row r="27" spans="2:15" s="26" customFormat="1">
      <c r="F27" s="31"/>
      <c r="G27" s="31"/>
      <c r="H27" s="31"/>
      <c r="I27" s="31"/>
      <c r="J27" s="31"/>
      <c r="K27" s="31"/>
      <c r="M27" s="256"/>
      <c r="N27" s="256"/>
    </row>
    <row r="28" spans="2:15" s="26" customFormat="1">
      <c r="F28" s="31"/>
      <c r="G28" s="31"/>
      <c r="H28" s="31"/>
      <c r="I28" s="31"/>
      <c r="J28" s="31"/>
      <c r="K28" s="31"/>
      <c r="M28" s="256"/>
      <c r="N28" s="256"/>
    </row>
    <row r="29" spans="2:15" s="26" customFormat="1">
      <c r="F29" s="31"/>
      <c r="G29" s="31"/>
      <c r="H29" s="31"/>
      <c r="I29" s="31"/>
      <c r="J29" s="31"/>
      <c r="K29" s="31"/>
      <c r="M29" s="256"/>
      <c r="N29" s="256"/>
    </row>
    <row r="30" spans="2:15" s="26" customFormat="1">
      <c r="F30" s="31"/>
      <c r="G30" s="31"/>
      <c r="H30" s="31"/>
      <c r="I30" s="31"/>
      <c r="J30" s="31"/>
      <c r="K30" s="31"/>
      <c r="M30" s="256"/>
      <c r="N30" s="256"/>
    </row>
    <row r="31" spans="2:15" s="26" customFormat="1">
      <c r="F31" s="31"/>
      <c r="G31" s="31"/>
      <c r="H31" s="31"/>
      <c r="I31" s="31"/>
      <c r="J31" s="31"/>
      <c r="K31" s="31"/>
      <c r="M31" s="256"/>
      <c r="N31" s="256"/>
    </row>
    <row r="32" spans="2:15" s="26" customFormat="1">
      <c r="F32" s="31"/>
      <c r="G32" s="31"/>
      <c r="H32" s="31"/>
      <c r="I32" s="31"/>
      <c r="J32" s="31"/>
      <c r="K32" s="31"/>
      <c r="M32" s="256"/>
      <c r="N32" s="256"/>
    </row>
    <row r="33" spans="6:11">
      <c r="F33" s="24"/>
      <c r="G33" s="24"/>
      <c r="H33" s="24"/>
      <c r="I33" s="24"/>
      <c r="J33" s="24"/>
      <c r="K33" s="24"/>
    </row>
    <row r="34" spans="6:11">
      <c r="F34" s="24"/>
      <c r="G34" s="24"/>
      <c r="H34" s="24"/>
      <c r="I34" s="24"/>
      <c r="J34" s="24"/>
      <c r="K34" s="24"/>
    </row>
    <row r="35" spans="6:11">
      <c r="F35" s="24"/>
      <c r="G35" s="24"/>
      <c r="H35" s="24"/>
      <c r="I35" s="24"/>
      <c r="J35" s="24"/>
      <c r="K35" s="24"/>
    </row>
    <row r="36" spans="6:11">
      <c r="F36" s="24"/>
      <c r="G36" s="24"/>
      <c r="H36" s="24"/>
      <c r="I36" s="24"/>
      <c r="J36" s="24"/>
      <c r="K36" s="24"/>
    </row>
    <row r="37" spans="6:11">
      <c r="F37" s="24"/>
      <c r="G37" s="24"/>
      <c r="H37" s="24"/>
      <c r="I37" s="24"/>
      <c r="J37" s="24"/>
      <c r="K37" s="24"/>
    </row>
    <row r="38" spans="6:11">
      <c r="F38" s="24"/>
      <c r="G38" s="24"/>
      <c r="H38" s="24"/>
      <c r="I38" s="24"/>
      <c r="J38" s="24"/>
      <c r="K38" s="24"/>
    </row>
    <row r="39" spans="6:11">
      <c r="F39" s="24"/>
      <c r="G39" s="24"/>
      <c r="H39" s="24"/>
      <c r="I39" s="24"/>
      <c r="J39" s="24"/>
      <c r="K39" s="24"/>
    </row>
    <row r="40" spans="6:11">
      <c r="F40" s="24"/>
      <c r="G40" s="24"/>
      <c r="H40" s="24"/>
      <c r="I40" s="24"/>
      <c r="J40" s="24"/>
      <c r="K40" s="24"/>
    </row>
    <row r="41" spans="6:11">
      <c r="F41" s="24"/>
      <c r="G41" s="24"/>
      <c r="H41" s="24"/>
      <c r="I41" s="24"/>
      <c r="J41" s="24"/>
      <c r="K41" s="24"/>
    </row>
    <row r="42" spans="6:11">
      <c r="F42" s="24"/>
      <c r="G42" s="24"/>
      <c r="H42" s="24"/>
      <c r="I42" s="24"/>
      <c r="J42" s="24"/>
      <c r="K42" s="24"/>
    </row>
    <row r="43" spans="6:11">
      <c r="F43" s="24"/>
      <c r="G43" s="24"/>
      <c r="H43" s="24"/>
      <c r="I43" s="24"/>
      <c r="J43" s="24"/>
      <c r="K43" s="24"/>
    </row>
    <row r="44" spans="6:11">
      <c r="F44" s="24"/>
      <c r="G44" s="24"/>
      <c r="H44" s="24"/>
      <c r="I44" s="24"/>
      <c r="J44" s="24"/>
      <c r="K44" s="24"/>
    </row>
    <row r="45" spans="6:11">
      <c r="F45" s="24"/>
      <c r="G45" s="24"/>
      <c r="H45" s="24"/>
      <c r="I45" s="24"/>
      <c r="J45" s="24"/>
      <c r="K45" s="24"/>
    </row>
    <row r="46" spans="6:11">
      <c r="F46" s="24"/>
      <c r="G46" s="24"/>
      <c r="H46" s="24"/>
      <c r="I46" s="24"/>
      <c r="J46" s="24"/>
      <c r="K46" s="24"/>
    </row>
    <row r="47" spans="6:11">
      <c r="F47" s="24"/>
      <c r="G47" s="24"/>
      <c r="H47" s="24"/>
      <c r="I47" s="24"/>
      <c r="J47" s="24"/>
      <c r="K47" s="24"/>
    </row>
    <row r="48" spans="6:11">
      <c r="F48" s="24"/>
      <c r="G48" s="24"/>
      <c r="H48" s="24"/>
      <c r="I48" s="24"/>
      <c r="J48" s="24"/>
      <c r="K48" s="24"/>
    </row>
    <row r="49" spans="6:11">
      <c r="F49" s="24"/>
      <c r="G49" s="24"/>
      <c r="H49" s="24"/>
      <c r="I49" s="24"/>
      <c r="J49" s="24"/>
      <c r="K49" s="24"/>
    </row>
    <row r="50" spans="6:11">
      <c r="F50" s="24"/>
      <c r="G50" s="24"/>
      <c r="H50" s="24"/>
      <c r="I50" s="24"/>
      <c r="J50" s="24"/>
      <c r="K50" s="24"/>
    </row>
    <row r="51" spans="6:11">
      <c r="F51" s="24"/>
      <c r="G51" s="24"/>
      <c r="H51" s="24"/>
      <c r="I51" s="24"/>
      <c r="J51" s="24"/>
      <c r="K51" s="24"/>
    </row>
    <row r="52" spans="6:11">
      <c r="F52" s="24"/>
      <c r="G52" s="24"/>
      <c r="H52" s="24"/>
      <c r="I52" s="24"/>
      <c r="J52" s="24"/>
      <c r="K52" s="24"/>
    </row>
    <row r="53" spans="6:11">
      <c r="F53" s="24"/>
      <c r="G53" s="24"/>
      <c r="H53" s="24"/>
      <c r="I53" s="24"/>
      <c r="J53" s="24"/>
      <c r="K53" s="24"/>
    </row>
    <row r="54" spans="6:11">
      <c r="F54" s="24"/>
      <c r="G54" s="24"/>
      <c r="H54" s="24"/>
      <c r="I54" s="24"/>
      <c r="J54" s="24"/>
      <c r="K54" s="24"/>
    </row>
    <row r="55" spans="6:11">
      <c r="F55" s="24"/>
      <c r="G55" s="24"/>
      <c r="H55" s="24"/>
      <c r="I55" s="24"/>
      <c r="J55" s="24"/>
      <c r="K55" s="24"/>
    </row>
    <row r="56" spans="6:11">
      <c r="F56" s="24"/>
      <c r="G56" s="24"/>
      <c r="H56" s="24"/>
      <c r="I56" s="24"/>
      <c r="J56" s="24"/>
      <c r="K56" s="24"/>
    </row>
    <row r="57" spans="6:11">
      <c r="F57" s="24"/>
      <c r="G57" s="24"/>
      <c r="H57" s="24"/>
      <c r="I57" s="24"/>
      <c r="J57" s="24"/>
      <c r="K57" s="24"/>
    </row>
    <row r="58" spans="6:11">
      <c r="F58" s="24"/>
      <c r="G58" s="24"/>
      <c r="H58" s="24"/>
      <c r="I58" s="24"/>
      <c r="J58" s="24"/>
      <c r="K58" s="24"/>
    </row>
    <row r="59" spans="6:11">
      <c r="F59" s="24"/>
      <c r="G59" s="24"/>
      <c r="H59" s="24"/>
      <c r="I59" s="24"/>
      <c r="J59" s="24"/>
      <c r="K59" s="24"/>
    </row>
    <row r="60" spans="6:11">
      <c r="F60" s="24"/>
      <c r="G60" s="24"/>
      <c r="H60" s="24"/>
      <c r="I60" s="24"/>
      <c r="J60" s="24"/>
      <c r="K60" s="24"/>
    </row>
    <row r="61" spans="6:11">
      <c r="F61" s="24"/>
      <c r="G61" s="24"/>
      <c r="H61" s="24"/>
      <c r="I61" s="24"/>
      <c r="J61" s="24"/>
      <c r="K61" s="24"/>
    </row>
    <row r="62" spans="6:11">
      <c r="F62" s="24"/>
      <c r="G62" s="24"/>
      <c r="H62" s="24"/>
      <c r="I62" s="24"/>
      <c r="J62" s="24"/>
      <c r="K62" s="24"/>
    </row>
    <row r="63" spans="6:11">
      <c r="F63" s="24"/>
      <c r="G63" s="24"/>
      <c r="H63" s="24"/>
      <c r="I63" s="24"/>
      <c r="J63" s="24"/>
      <c r="K63" s="24"/>
    </row>
    <row r="64" spans="6:11">
      <c r="F64" s="24"/>
      <c r="G64" s="24"/>
      <c r="H64" s="24"/>
      <c r="I64" s="24"/>
      <c r="J64" s="24"/>
      <c r="K64" s="24"/>
    </row>
    <row r="65" spans="6:11">
      <c r="F65" s="24"/>
      <c r="G65" s="24"/>
      <c r="H65" s="24"/>
      <c r="I65" s="24"/>
      <c r="J65" s="24"/>
      <c r="K65" s="24"/>
    </row>
    <row r="66" spans="6:11">
      <c r="F66" s="24"/>
      <c r="G66" s="24"/>
      <c r="H66" s="24"/>
      <c r="I66" s="24"/>
      <c r="J66" s="24"/>
      <c r="K66" s="24"/>
    </row>
    <row r="67" spans="6:11">
      <c r="F67" s="24"/>
      <c r="G67" s="24"/>
      <c r="H67" s="24"/>
      <c r="I67" s="24"/>
      <c r="J67" s="24"/>
      <c r="K67" s="24"/>
    </row>
    <row r="68" spans="6:11">
      <c r="F68" s="24"/>
      <c r="G68" s="24"/>
      <c r="H68" s="24"/>
      <c r="I68" s="24"/>
      <c r="J68" s="24"/>
      <c r="K68" s="24"/>
    </row>
    <row r="69" spans="6:11">
      <c r="F69" s="24"/>
      <c r="G69" s="24"/>
      <c r="H69" s="24"/>
      <c r="I69" s="24"/>
      <c r="J69" s="24"/>
      <c r="K69" s="24"/>
    </row>
    <row r="70" spans="6:11">
      <c r="F70" s="24"/>
      <c r="G70" s="24"/>
      <c r="H70" s="24"/>
      <c r="I70" s="24"/>
      <c r="J70" s="24"/>
      <c r="K70" s="24"/>
    </row>
    <row r="71" spans="6:11">
      <c r="F71" s="24"/>
      <c r="G71" s="24"/>
      <c r="H71" s="24"/>
      <c r="I71" s="24"/>
      <c r="J71" s="24"/>
      <c r="K71" s="24"/>
    </row>
    <row r="72" spans="6:11">
      <c r="F72" s="24"/>
      <c r="G72" s="24"/>
      <c r="H72" s="24"/>
      <c r="I72" s="24"/>
      <c r="J72" s="24"/>
      <c r="K72" s="24"/>
    </row>
    <row r="73" spans="6:11">
      <c r="F73" s="24"/>
      <c r="G73" s="24"/>
      <c r="H73" s="24"/>
      <c r="I73" s="24"/>
      <c r="J73" s="24"/>
      <c r="K73" s="24"/>
    </row>
    <row r="74" spans="6:11">
      <c r="F74" s="24"/>
      <c r="G74" s="24"/>
      <c r="H74" s="24"/>
      <c r="I74" s="24"/>
      <c r="J74" s="24"/>
      <c r="K74" s="24"/>
    </row>
    <row r="75" spans="6:11">
      <c r="F75" s="24"/>
      <c r="G75" s="24"/>
      <c r="H75" s="24"/>
      <c r="I75" s="24"/>
      <c r="J75" s="24"/>
      <c r="K75" s="24"/>
    </row>
    <row r="76" spans="6:11">
      <c r="F76" s="24"/>
      <c r="G76" s="24"/>
      <c r="H76" s="24"/>
      <c r="I76" s="24"/>
      <c r="J76" s="24"/>
      <c r="K76" s="24"/>
    </row>
    <row r="77" spans="6:11">
      <c r="F77" s="24"/>
      <c r="G77" s="24"/>
      <c r="H77" s="24"/>
      <c r="I77" s="24"/>
      <c r="J77" s="24"/>
      <c r="K77" s="24"/>
    </row>
    <row r="78" spans="6:11">
      <c r="F78" s="24"/>
      <c r="G78" s="24"/>
      <c r="H78" s="24"/>
      <c r="I78" s="24"/>
      <c r="J78" s="24"/>
      <c r="K78" s="24"/>
    </row>
    <row r="79" spans="6:11">
      <c r="F79" s="24"/>
      <c r="G79" s="24"/>
      <c r="H79" s="24"/>
      <c r="I79" s="24"/>
      <c r="J79" s="24"/>
      <c r="K79" s="24"/>
    </row>
    <row r="80" spans="6:11">
      <c r="F80" s="24"/>
      <c r="G80" s="24"/>
      <c r="H80" s="24"/>
      <c r="I80" s="24"/>
      <c r="J80" s="24"/>
      <c r="K80" s="24"/>
    </row>
    <row r="81" spans="6:11">
      <c r="F81" s="24"/>
      <c r="G81" s="24"/>
      <c r="H81" s="24"/>
      <c r="I81" s="24"/>
      <c r="J81" s="24"/>
      <c r="K81" s="24"/>
    </row>
    <row r="82" spans="6:11">
      <c r="F82" s="24"/>
      <c r="G82" s="24"/>
      <c r="H82" s="24"/>
      <c r="I82" s="24"/>
      <c r="J82" s="24"/>
      <c r="K82" s="24"/>
    </row>
    <row r="83" spans="6:11">
      <c r="F83" s="24"/>
      <c r="G83" s="24"/>
      <c r="H83" s="24"/>
      <c r="I83" s="24"/>
      <c r="J83" s="24"/>
      <c r="K83" s="24"/>
    </row>
    <row r="84" spans="6:11">
      <c r="F84" s="24"/>
      <c r="G84" s="24"/>
      <c r="H84" s="24"/>
      <c r="I84" s="24"/>
      <c r="J84" s="24"/>
      <c r="K84" s="24"/>
    </row>
    <row r="85" spans="6:11">
      <c r="F85" s="24"/>
      <c r="G85" s="24"/>
      <c r="H85" s="24"/>
      <c r="I85" s="24"/>
      <c r="J85" s="24"/>
      <c r="K85" s="24"/>
    </row>
    <row r="86" spans="6:11">
      <c r="F86" s="24"/>
      <c r="G86" s="24"/>
      <c r="H86" s="24"/>
      <c r="I86" s="24"/>
      <c r="J86" s="24"/>
      <c r="K86" s="24"/>
    </row>
    <row r="87" spans="6:11">
      <c r="F87" s="24"/>
      <c r="G87" s="24"/>
      <c r="H87" s="24"/>
      <c r="I87" s="24"/>
      <c r="J87" s="24"/>
      <c r="K87" s="24"/>
    </row>
    <row r="88" spans="6:11">
      <c r="F88" s="24"/>
      <c r="G88" s="24"/>
      <c r="H88" s="24"/>
      <c r="I88" s="24"/>
      <c r="J88" s="24"/>
      <c r="K88" s="24"/>
    </row>
    <row r="89" spans="6:11">
      <c r="F89" s="24"/>
      <c r="G89" s="24"/>
      <c r="H89" s="24"/>
      <c r="I89" s="24"/>
      <c r="J89" s="24"/>
      <c r="K89" s="24"/>
    </row>
    <row r="90" spans="6:11">
      <c r="F90" s="24"/>
      <c r="G90" s="24"/>
      <c r="H90" s="24"/>
      <c r="I90" s="24"/>
      <c r="J90" s="24"/>
      <c r="K90" s="24"/>
    </row>
    <row r="91" spans="6:11">
      <c r="F91" s="24"/>
      <c r="G91" s="24"/>
      <c r="H91" s="24"/>
      <c r="I91" s="24"/>
      <c r="J91" s="24"/>
      <c r="K91" s="24"/>
    </row>
    <row r="92" spans="6:11">
      <c r="F92" s="24"/>
      <c r="G92" s="24"/>
      <c r="H92" s="24"/>
      <c r="I92" s="24"/>
      <c r="J92" s="24"/>
      <c r="K92" s="24"/>
    </row>
    <row r="93" spans="6:11">
      <c r="F93" s="24"/>
      <c r="G93" s="24"/>
      <c r="H93" s="24"/>
      <c r="I93" s="24"/>
      <c r="J93" s="24"/>
      <c r="K93" s="24"/>
    </row>
    <row r="94" spans="6:11">
      <c r="F94" s="24"/>
      <c r="G94" s="24"/>
      <c r="H94" s="24"/>
      <c r="I94" s="24"/>
      <c r="J94" s="24"/>
      <c r="K94" s="24"/>
    </row>
    <row r="95" spans="6:11">
      <c r="F95" s="24"/>
      <c r="G95" s="24"/>
      <c r="H95" s="24"/>
      <c r="I95" s="24"/>
      <c r="J95" s="24"/>
      <c r="K95" s="24"/>
    </row>
    <row r="96" spans="6:11">
      <c r="F96" s="24"/>
      <c r="G96" s="24"/>
      <c r="H96" s="24"/>
      <c r="I96" s="24"/>
      <c r="J96" s="24"/>
      <c r="K96" s="24"/>
    </row>
    <row r="97" spans="6:11">
      <c r="F97" s="24"/>
      <c r="G97" s="24"/>
      <c r="H97" s="24"/>
      <c r="I97" s="24"/>
      <c r="J97" s="24"/>
      <c r="K97" s="24"/>
    </row>
    <row r="98" spans="6:11">
      <c r="F98" s="24"/>
      <c r="G98" s="24"/>
      <c r="H98" s="24"/>
      <c r="I98" s="24"/>
      <c r="J98" s="24"/>
      <c r="K98" s="24"/>
    </row>
    <row r="99" spans="6:11">
      <c r="F99" s="24"/>
      <c r="G99" s="24"/>
      <c r="H99" s="24"/>
      <c r="I99" s="24"/>
      <c r="J99" s="24"/>
      <c r="K99" s="24"/>
    </row>
    <row r="100" spans="6:11">
      <c r="F100" s="24"/>
      <c r="G100" s="24"/>
      <c r="H100" s="24"/>
      <c r="I100" s="24"/>
      <c r="J100" s="24"/>
      <c r="K100" s="24"/>
    </row>
    <row r="101" spans="6:11">
      <c r="F101" s="24"/>
      <c r="G101" s="24"/>
      <c r="H101" s="24"/>
      <c r="I101" s="24"/>
      <c r="J101" s="24"/>
      <c r="K101" s="24"/>
    </row>
    <row r="102" spans="6:11">
      <c r="F102" s="24"/>
      <c r="G102" s="24"/>
      <c r="H102" s="24"/>
      <c r="I102" s="24"/>
      <c r="J102" s="24"/>
      <c r="K102" s="24"/>
    </row>
    <row r="103" spans="6:11">
      <c r="F103" s="24"/>
      <c r="G103" s="24"/>
      <c r="H103" s="24"/>
      <c r="I103" s="24"/>
      <c r="J103" s="24"/>
      <c r="K103" s="24"/>
    </row>
    <row r="104" spans="6:11">
      <c r="F104" s="24"/>
      <c r="G104" s="24"/>
      <c r="H104" s="24"/>
      <c r="I104" s="24"/>
      <c r="J104" s="24"/>
      <c r="K104" s="24"/>
    </row>
    <row r="105" spans="6:11">
      <c r="F105" s="24"/>
      <c r="G105" s="24"/>
      <c r="H105" s="24"/>
      <c r="I105" s="24"/>
      <c r="J105" s="24"/>
      <c r="K105" s="24"/>
    </row>
    <row r="106" spans="6:11">
      <c r="F106" s="24"/>
      <c r="G106" s="24"/>
      <c r="H106" s="24"/>
      <c r="I106" s="24"/>
      <c r="J106" s="24"/>
      <c r="K106" s="24"/>
    </row>
    <row r="107" spans="6:11">
      <c r="F107" s="24"/>
      <c r="G107" s="24"/>
      <c r="H107" s="24"/>
      <c r="I107" s="24"/>
      <c r="J107" s="24"/>
      <c r="K107" s="24"/>
    </row>
    <row r="108" spans="6:11">
      <c r="F108" s="24"/>
      <c r="G108" s="24"/>
      <c r="H108" s="24"/>
      <c r="I108" s="24"/>
      <c r="J108" s="24"/>
      <c r="K108" s="24"/>
    </row>
    <row r="109" spans="6:11">
      <c r="F109" s="24"/>
      <c r="G109" s="24"/>
      <c r="H109" s="24"/>
      <c r="I109" s="24"/>
      <c r="J109" s="24"/>
      <c r="K109" s="24"/>
    </row>
    <row r="110" spans="6:11">
      <c r="F110" s="24"/>
      <c r="G110" s="24"/>
      <c r="H110" s="24"/>
      <c r="I110" s="24"/>
      <c r="J110" s="24"/>
      <c r="K110" s="24"/>
    </row>
    <row r="111" spans="6:11">
      <c r="F111" s="24"/>
      <c r="G111" s="24"/>
      <c r="H111" s="24"/>
      <c r="I111" s="24"/>
      <c r="J111" s="24"/>
      <c r="K111" s="24"/>
    </row>
    <row r="112" spans="6:11">
      <c r="F112" s="24"/>
      <c r="G112" s="24"/>
      <c r="H112" s="24"/>
      <c r="I112" s="24"/>
      <c r="J112" s="24"/>
      <c r="K112" s="24"/>
    </row>
    <row r="113" spans="6:11">
      <c r="F113" s="24"/>
      <c r="G113" s="24"/>
      <c r="H113" s="24"/>
      <c r="I113" s="24"/>
      <c r="J113" s="24"/>
      <c r="K113" s="24"/>
    </row>
    <row r="114" spans="6:11">
      <c r="F114" s="24"/>
      <c r="G114" s="24"/>
      <c r="H114" s="24"/>
      <c r="I114" s="24"/>
      <c r="J114" s="24"/>
      <c r="K114" s="24"/>
    </row>
    <row r="115" spans="6:11">
      <c r="F115" s="24"/>
      <c r="G115" s="24"/>
      <c r="H115" s="24"/>
      <c r="I115" s="24"/>
      <c r="J115" s="24"/>
      <c r="K115" s="24"/>
    </row>
    <row r="116" spans="6:11">
      <c r="F116" s="24"/>
      <c r="G116" s="24"/>
      <c r="H116" s="24"/>
      <c r="I116" s="24"/>
      <c r="J116" s="24"/>
      <c r="K116" s="24"/>
    </row>
    <row r="117" spans="6:11">
      <c r="F117" s="24"/>
      <c r="G117" s="24"/>
      <c r="H117" s="24"/>
      <c r="I117" s="24"/>
      <c r="J117" s="24"/>
      <c r="K117" s="24"/>
    </row>
    <row r="118" spans="6:11">
      <c r="F118" s="24"/>
      <c r="G118" s="24"/>
      <c r="H118" s="24"/>
      <c r="I118" s="24"/>
      <c r="J118" s="24"/>
      <c r="K118" s="24"/>
    </row>
    <row r="119" spans="6:11">
      <c r="F119" s="24"/>
      <c r="G119" s="24"/>
      <c r="H119" s="24"/>
      <c r="I119" s="24"/>
      <c r="J119" s="24"/>
      <c r="K119" s="24"/>
    </row>
    <row r="120" spans="6:11">
      <c r="F120" s="24"/>
      <c r="G120" s="24"/>
      <c r="H120" s="24"/>
      <c r="I120" s="24"/>
      <c r="J120" s="24"/>
      <c r="K120" s="24"/>
    </row>
    <row r="121" spans="6:11">
      <c r="F121" s="24"/>
      <c r="G121" s="24"/>
      <c r="H121" s="24"/>
      <c r="I121" s="24"/>
      <c r="J121" s="24"/>
      <c r="K121" s="24"/>
    </row>
    <row r="122" spans="6:11">
      <c r="F122" s="24"/>
      <c r="G122" s="24"/>
      <c r="H122" s="24"/>
      <c r="I122" s="24"/>
      <c r="J122" s="24"/>
      <c r="K122" s="24"/>
    </row>
    <row r="123" spans="6:11">
      <c r="F123" s="24"/>
      <c r="G123" s="24"/>
      <c r="H123" s="24"/>
      <c r="I123" s="24"/>
      <c r="J123" s="24"/>
      <c r="K123" s="24"/>
    </row>
    <row r="124" spans="6:11">
      <c r="F124" s="24"/>
      <c r="G124" s="24"/>
      <c r="H124" s="24"/>
      <c r="I124" s="24"/>
      <c r="J124" s="24"/>
      <c r="K124" s="24"/>
    </row>
    <row r="125" spans="6:11">
      <c r="F125" s="24"/>
      <c r="G125" s="24"/>
      <c r="H125" s="24"/>
      <c r="I125" s="24"/>
      <c r="J125" s="24"/>
      <c r="K125" s="24"/>
    </row>
    <row r="126" spans="6:11">
      <c r="F126" s="24"/>
      <c r="G126" s="24"/>
      <c r="H126" s="24"/>
      <c r="I126" s="24"/>
      <c r="J126" s="24"/>
      <c r="K126" s="24"/>
    </row>
    <row r="127" spans="6:11">
      <c r="F127" s="24"/>
      <c r="G127" s="24"/>
      <c r="H127" s="24"/>
      <c r="I127" s="24"/>
      <c r="J127" s="24"/>
      <c r="K127" s="24"/>
    </row>
    <row r="128" spans="6:11">
      <c r="F128" s="24"/>
      <c r="G128" s="24"/>
      <c r="H128" s="24"/>
      <c r="I128" s="24"/>
      <c r="J128" s="24"/>
      <c r="K128" s="24"/>
    </row>
    <row r="129" spans="6:11">
      <c r="F129" s="24"/>
      <c r="G129" s="24"/>
      <c r="H129" s="24"/>
      <c r="I129" s="24"/>
      <c r="J129" s="24"/>
      <c r="K129" s="24"/>
    </row>
    <row r="130" spans="6:11">
      <c r="F130" s="24"/>
      <c r="G130" s="24"/>
      <c r="H130" s="24"/>
      <c r="I130" s="24"/>
      <c r="J130" s="24"/>
      <c r="K130" s="24"/>
    </row>
    <row r="131" spans="6:11">
      <c r="F131" s="24"/>
      <c r="G131" s="24"/>
      <c r="H131" s="24"/>
      <c r="I131" s="24"/>
      <c r="J131" s="24"/>
      <c r="K131" s="24"/>
    </row>
    <row r="132" spans="6:11">
      <c r="F132" s="24"/>
      <c r="G132" s="24"/>
      <c r="H132" s="24"/>
      <c r="I132" s="24"/>
      <c r="J132" s="24"/>
      <c r="K132" s="24"/>
    </row>
    <row r="133" spans="6:11">
      <c r="F133" s="24"/>
      <c r="G133" s="24"/>
      <c r="H133" s="24"/>
      <c r="I133" s="24"/>
      <c r="J133" s="24"/>
      <c r="K133" s="24"/>
    </row>
    <row r="134" spans="6:11">
      <c r="F134" s="24"/>
      <c r="G134" s="24"/>
      <c r="H134" s="24"/>
      <c r="I134" s="24"/>
      <c r="J134" s="24"/>
      <c r="K134" s="24"/>
    </row>
    <row r="135" spans="6:11">
      <c r="F135" s="24"/>
      <c r="G135" s="24"/>
      <c r="H135" s="24"/>
      <c r="I135" s="24"/>
      <c r="J135" s="24"/>
      <c r="K135" s="24"/>
    </row>
    <row r="136" spans="6:11">
      <c r="F136" s="24"/>
      <c r="G136" s="24"/>
      <c r="H136" s="24"/>
      <c r="I136" s="24"/>
      <c r="J136" s="24"/>
      <c r="K136" s="24"/>
    </row>
    <row r="137" spans="6:11">
      <c r="F137" s="24"/>
      <c r="G137" s="24"/>
      <c r="H137" s="24"/>
      <c r="I137" s="24"/>
      <c r="J137" s="24"/>
      <c r="K137" s="24"/>
    </row>
    <row r="138" spans="6:11">
      <c r="F138" s="24"/>
      <c r="G138" s="24"/>
      <c r="H138" s="24"/>
      <c r="I138" s="24"/>
      <c r="J138" s="24"/>
      <c r="K138" s="24"/>
    </row>
    <row r="139" spans="6:11">
      <c r="F139" s="24"/>
      <c r="G139" s="24"/>
      <c r="H139" s="24"/>
      <c r="I139" s="24"/>
      <c r="J139" s="24"/>
      <c r="K139" s="24"/>
    </row>
    <row r="140" spans="6:11">
      <c r="F140" s="24"/>
      <c r="G140" s="24"/>
      <c r="H140" s="24"/>
      <c r="I140" s="24"/>
      <c r="J140" s="24"/>
      <c r="K140" s="24"/>
    </row>
    <row r="141" spans="6:11">
      <c r="F141" s="24"/>
      <c r="G141" s="24"/>
      <c r="H141" s="24"/>
      <c r="I141" s="24"/>
      <c r="J141" s="24"/>
      <c r="K141" s="24"/>
    </row>
    <row r="142" spans="6:11">
      <c r="F142" s="24"/>
      <c r="G142" s="24"/>
      <c r="H142" s="24"/>
      <c r="I142" s="24"/>
      <c r="J142" s="24"/>
      <c r="K142" s="24"/>
    </row>
    <row r="143" spans="6:11">
      <c r="F143" s="24"/>
      <c r="G143" s="24"/>
      <c r="H143" s="24"/>
      <c r="I143" s="24"/>
      <c r="J143" s="24"/>
      <c r="K143" s="24"/>
    </row>
    <row r="144" spans="6:11">
      <c r="F144" s="24"/>
      <c r="G144" s="24"/>
      <c r="H144" s="24"/>
      <c r="I144" s="24"/>
      <c r="J144" s="24"/>
      <c r="K144" s="24"/>
    </row>
    <row r="145" spans="6:11">
      <c r="F145" s="24"/>
      <c r="G145" s="24"/>
      <c r="H145" s="24"/>
      <c r="I145" s="24"/>
      <c r="J145" s="24"/>
      <c r="K145" s="24"/>
    </row>
    <row r="146" spans="6:11">
      <c r="F146" s="24"/>
      <c r="G146" s="24"/>
      <c r="H146" s="24"/>
      <c r="I146" s="24"/>
      <c r="J146" s="24"/>
      <c r="K146" s="24"/>
    </row>
    <row r="147" spans="6:11">
      <c r="F147" s="24"/>
      <c r="G147" s="24"/>
      <c r="H147" s="24"/>
      <c r="I147" s="24"/>
      <c r="J147" s="24"/>
      <c r="K147" s="24"/>
    </row>
    <row r="148" spans="6:11">
      <c r="F148" s="24"/>
      <c r="G148" s="24"/>
      <c r="H148" s="24"/>
      <c r="I148" s="24"/>
      <c r="J148" s="24"/>
      <c r="K148" s="24"/>
    </row>
    <row r="149" spans="6:11">
      <c r="F149" s="24"/>
      <c r="G149" s="24"/>
      <c r="H149" s="24"/>
      <c r="I149" s="24"/>
      <c r="J149" s="24"/>
      <c r="K149" s="24"/>
    </row>
    <row r="150" spans="6:11">
      <c r="F150" s="24"/>
      <c r="G150" s="24"/>
      <c r="H150" s="24"/>
      <c r="I150" s="24"/>
      <c r="J150" s="24"/>
      <c r="K150" s="24"/>
    </row>
    <row r="151" spans="6:11">
      <c r="F151" s="24"/>
      <c r="G151" s="24"/>
      <c r="H151" s="24"/>
      <c r="I151" s="24"/>
      <c r="J151" s="24"/>
      <c r="K151" s="24"/>
    </row>
    <row r="152" spans="6:11">
      <c r="F152" s="24"/>
      <c r="G152" s="24"/>
      <c r="H152" s="24"/>
      <c r="I152" s="24"/>
      <c r="J152" s="24"/>
      <c r="K152" s="24"/>
    </row>
    <row r="153" spans="6:11">
      <c r="F153" s="24"/>
      <c r="G153" s="24"/>
      <c r="H153" s="24"/>
      <c r="I153" s="24"/>
      <c r="J153" s="24"/>
      <c r="K153" s="24"/>
    </row>
    <row r="154" spans="6:11">
      <c r="F154" s="24"/>
      <c r="G154" s="24"/>
      <c r="H154" s="24"/>
      <c r="I154" s="24"/>
      <c r="J154" s="24"/>
      <c r="K154" s="24"/>
    </row>
    <row r="155" spans="6:11">
      <c r="F155" s="24"/>
      <c r="G155" s="24"/>
      <c r="H155" s="24"/>
      <c r="I155" s="24"/>
      <c r="J155" s="24"/>
      <c r="K155" s="24"/>
    </row>
    <row r="156" spans="6:11">
      <c r="F156" s="24"/>
      <c r="G156" s="24"/>
      <c r="H156" s="24"/>
      <c r="I156" s="24"/>
      <c r="J156" s="24"/>
      <c r="K156" s="24"/>
    </row>
    <row r="157" spans="6:11">
      <c r="F157" s="24"/>
      <c r="G157" s="24"/>
      <c r="H157" s="24"/>
      <c r="I157" s="24"/>
      <c r="J157" s="24"/>
      <c r="K157" s="24"/>
    </row>
    <row r="158" spans="6:11">
      <c r="F158" s="24"/>
      <c r="G158" s="24"/>
      <c r="H158" s="24"/>
      <c r="I158" s="24"/>
      <c r="J158" s="24"/>
      <c r="K158" s="24"/>
    </row>
    <row r="159" spans="6:11">
      <c r="F159" s="24"/>
      <c r="G159" s="24"/>
      <c r="H159" s="24"/>
      <c r="I159" s="24"/>
      <c r="J159" s="24"/>
      <c r="K159" s="24"/>
    </row>
    <row r="160" spans="6:11">
      <c r="F160" s="24"/>
      <c r="G160" s="24"/>
      <c r="H160" s="24"/>
      <c r="I160" s="24"/>
      <c r="J160" s="24"/>
      <c r="K160" s="24"/>
    </row>
  </sheetData>
  <phoneticPr fontId="2"/>
  <pageMargins left="0.19685039370078741" right="0" top="0.39370078740157483" bottom="0" header="0.27559055118110237"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style="193" bestFit="1" customWidth="1"/>
    <col min="17" max="30" width="9" style="193"/>
  </cols>
  <sheetData>
    <row r="1" spans="1:30">
      <c r="A1" s="215"/>
    </row>
    <row r="2" spans="1:30" s="253" customFormat="1">
      <c r="A2" s="215"/>
      <c r="F2" s="14"/>
      <c r="G2" s="14"/>
      <c r="H2" s="14"/>
      <c r="I2" s="14"/>
      <c r="J2" s="14"/>
      <c r="K2" s="14"/>
      <c r="L2" s="14"/>
      <c r="M2" s="14"/>
      <c r="N2" s="14"/>
      <c r="O2" s="14"/>
      <c r="P2" s="276"/>
      <c r="Q2" s="276"/>
      <c r="R2" s="276"/>
      <c r="S2" s="276"/>
      <c r="T2" s="276"/>
      <c r="U2" s="276"/>
      <c r="V2" s="276"/>
      <c r="W2" s="276"/>
      <c r="X2" s="276"/>
      <c r="Y2" s="276"/>
      <c r="Z2" s="276"/>
      <c r="AA2" s="276"/>
      <c r="AB2" s="276"/>
      <c r="AC2" s="276"/>
      <c r="AD2" s="276"/>
    </row>
    <row r="29" spans="2:32">
      <c r="O29" s="334" t="s">
        <v>59</v>
      </c>
    </row>
    <row r="30" spans="2:32" ht="14.25" thickBot="1">
      <c r="B30" s="21"/>
      <c r="C30" s="21"/>
      <c r="D30" s="21"/>
      <c r="E30" s="21"/>
      <c r="F30" s="21"/>
      <c r="G30" s="21"/>
      <c r="H30" s="21"/>
      <c r="I30" s="21"/>
      <c r="J30" s="21"/>
      <c r="K30" s="21"/>
      <c r="L30" s="21"/>
      <c r="M30" s="21"/>
      <c r="N30" s="21"/>
      <c r="O30" s="334" t="s">
        <v>348</v>
      </c>
      <c r="P30" s="241"/>
      <c r="Q30" s="241"/>
      <c r="R30" s="241"/>
      <c r="S30" s="241"/>
      <c r="T30" s="241"/>
      <c r="U30" s="241"/>
    </row>
    <row r="31" spans="2:32" s="51" customFormat="1" ht="14.25" customHeight="1" thickBot="1">
      <c r="B31" s="72" t="s">
        <v>399</v>
      </c>
      <c r="C31" s="72"/>
      <c r="D31" s="72" t="s">
        <v>400</v>
      </c>
      <c r="E31" s="72"/>
      <c r="F31" s="56" t="s">
        <v>414</v>
      </c>
      <c r="G31" s="56" t="s">
        <v>415</v>
      </c>
      <c r="H31" s="56" t="s">
        <v>416</v>
      </c>
      <c r="I31" s="57" t="s">
        <v>417</v>
      </c>
      <c r="J31" s="57" t="s">
        <v>418</v>
      </c>
      <c r="K31" s="57" t="s">
        <v>419</v>
      </c>
      <c r="L31" s="57" t="s">
        <v>420</v>
      </c>
      <c r="M31" s="57" t="s">
        <v>421</v>
      </c>
      <c r="N31" s="57" t="s">
        <v>422</v>
      </c>
      <c r="O31" s="57" t="s">
        <v>423</v>
      </c>
      <c r="P31" s="192" t="str">
        <f>F43</f>
        <v>2001/3</v>
      </c>
      <c r="Q31" s="192" t="str">
        <f t="shared" ref="Q31:X31" si="0">G43</f>
        <v>2002/3</v>
      </c>
      <c r="R31" s="192" t="str">
        <f t="shared" si="0"/>
        <v>2003/3</v>
      </c>
      <c r="S31" s="192" t="str">
        <f t="shared" si="0"/>
        <v>2004/3</v>
      </c>
      <c r="T31" s="192" t="str">
        <f t="shared" si="0"/>
        <v>2005/3</v>
      </c>
      <c r="U31" s="192" t="str">
        <f t="shared" si="0"/>
        <v>2006/3</v>
      </c>
      <c r="V31" s="192" t="str">
        <f t="shared" si="0"/>
        <v>2007/3</v>
      </c>
      <c r="W31" s="192" t="str">
        <f t="shared" si="0"/>
        <v>2008/3</v>
      </c>
      <c r="X31" s="192" t="str">
        <f t="shared" si="0"/>
        <v>2009/3</v>
      </c>
      <c r="Y31" s="192" t="str">
        <f>O43</f>
        <v>2010/3</v>
      </c>
      <c r="Z31" s="322" t="str">
        <f t="shared" ref="Z31:AF35" si="1">F55</f>
        <v>2011/3</v>
      </c>
      <c r="AA31" s="323" t="str">
        <f t="shared" si="1"/>
        <v>2012/3</v>
      </c>
      <c r="AB31" s="324" t="str">
        <f t="shared" ref="AB31:AF33" si="2">H55</f>
        <v>2013/3</v>
      </c>
      <c r="AC31" s="324" t="str">
        <f t="shared" si="2"/>
        <v>2014/3</v>
      </c>
      <c r="AD31" s="324" t="str">
        <f t="shared" si="2"/>
        <v>2015/3</v>
      </c>
      <c r="AE31" s="324" t="str">
        <f t="shared" si="2"/>
        <v>2016/3</v>
      </c>
      <c r="AF31" s="324" t="str">
        <f t="shared" si="2"/>
        <v>2017/3</v>
      </c>
    </row>
    <row r="32" spans="2:32" s="49" customFormat="1">
      <c r="B32" s="46" t="s">
        <v>60</v>
      </c>
      <c r="C32" s="46"/>
      <c r="D32" s="46" t="s">
        <v>510</v>
      </c>
      <c r="E32" s="46"/>
      <c r="F32" s="48">
        <v>806803</v>
      </c>
      <c r="G32" s="48">
        <v>814587</v>
      </c>
      <c r="H32" s="48">
        <v>795581</v>
      </c>
      <c r="I32" s="48">
        <v>789368</v>
      </c>
      <c r="J32" s="48">
        <v>758494</v>
      </c>
      <c r="K32" s="48">
        <v>729965</v>
      </c>
      <c r="L32" s="48">
        <v>740069</v>
      </c>
      <c r="M32" s="48">
        <v>710397</v>
      </c>
      <c r="N32" s="48">
        <v>690640</v>
      </c>
      <c r="O32" s="48">
        <v>677620</v>
      </c>
      <c r="P32" s="194">
        <f>F44</f>
        <v>667008</v>
      </c>
      <c r="Q32" s="194">
        <f t="shared" ref="Q32:X35" si="3">G44</f>
        <v>657942</v>
      </c>
      <c r="R32" s="194">
        <f t="shared" si="3"/>
        <v>642923</v>
      </c>
      <c r="S32" s="194">
        <f t="shared" si="3"/>
        <v>636914</v>
      </c>
      <c r="T32" s="194">
        <f t="shared" si="3"/>
        <v>622928</v>
      </c>
      <c r="U32" s="194">
        <f t="shared" si="3"/>
        <v>627368</v>
      </c>
      <c r="V32" s="194">
        <f t="shared" si="3"/>
        <v>618877</v>
      </c>
      <c r="W32" s="194">
        <f t="shared" si="3"/>
        <v>618373</v>
      </c>
      <c r="X32" s="194">
        <f t="shared" si="3"/>
        <v>618585</v>
      </c>
      <c r="Y32" s="194">
        <f>O44</f>
        <v>605963</v>
      </c>
      <c r="Z32" s="193">
        <f t="shared" si="1"/>
        <v>603233</v>
      </c>
      <c r="AA32" s="319">
        <f t="shared" si="1"/>
        <v>608632</v>
      </c>
      <c r="AB32" s="320">
        <f t="shared" si="2"/>
        <v>615324</v>
      </c>
      <c r="AC32" s="320">
        <f t="shared" si="2"/>
        <v>629125</v>
      </c>
      <c r="AD32" s="320">
        <f t="shared" si="2"/>
        <v>627536</v>
      </c>
      <c r="AE32" s="320">
        <f t="shared" si="2"/>
        <v>644564</v>
      </c>
      <c r="AF32" s="320">
        <f t="shared" si="2"/>
        <v>647369</v>
      </c>
    </row>
    <row r="33" spans="2:32" s="49" customFormat="1">
      <c r="B33" s="46"/>
      <c r="C33" s="102" t="s">
        <v>424</v>
      </c>
      <c r="D33" s="102"/>
      <c r="E33" s="108" t="s">
        <v>425</v>
      </c>
      <c r="F33" s="190">
        <v>0.8</v>
      </c>
      <c r="G33" s="190">
        <v>1</v>
      </c>
      <c r="H33" s="190">
        <v>-2.2999999999999998</v>
      </c>
      <c r="I33" s="190">
        <v>-0.8</v>
      </c>
      <c r="J33" s="190">
        <v>-3.9</v>
      </c>
      <c r="K33" s="190">
        <v>-3.8</v>
      </c>
      <c r="L33" s="190">
        <v>1.4</v>
      </c>
      <c r="M33" s="190">
        <v>-4</v>
      </c>
      <c r="N33" s="190">
        <v>-2.8</v>
      </c>
      <c r="O33" s="190">
        <v>-1.9</v>
      </c>
      <c r="P33" s="194">
        <f>F45</f>
        <v>-1.6</v>
      </c>
      <c r="Q33" s="194">
        <f t="shared" si="3"/>
        <v>-1.4</v>
      </c>
      <c r="R33" s="194">
        <f t="shared" si="3"/>
        <v>-2.2999999999999998</v>
      </c>
      <c r="S33" s="194">
        <f t="shared" si="3"/>
        <v>-0.9</v>
      </c>
      <c r="T33" s="194">
        <f t="shared" si="3"/>
        <v>-2.2000000000000002</v>
      </c>
      <c r="U33" s="194">
        <f t="shared" si="3"/>
        <v>0.7</v>
      </c>
      <c r="V33" s="194">
        <f t="shared" si="3"/>
        <v>-1.4</v>
      </c>
      <c r="W33" s="194">
        <f t="shared" si="3"/>
        <v>-0.1</v>
      </c>
      <c r="X33" s="194">
        <f t="shared" si="3"/>
        <v>0</v>
      </c>
      <c r="Y33" s="194">
        <f>O45</f>
        <v>-2</v>
      </c>
      <c r="Z33" s="193">
        <f t="shared" si="1"/>
        <v>-0.5</v>
      </c>
      <c r="AA33" s="319">
        <f t="shared" si="1"/>
        <v>0.9</v>
      </c>
      <c r="AB33" s="320">
        <f t="shared" si="2"/>
        <v>1.1000000000000001</v>
      </c>
      <c r="AC33" s="320">
        <f t="shared" si="2"/>
        <v>2.2000000000000002</v>
      </c>
      <c r="AD33" s="320">
        <f t="shared" si="2"/>
        <v>-0.3</v>
      </c>
      <c r="AE33" s="320">
        <f t="shared" si="2"/>
        <v>2.7</v>
      </c>
      <c r="AF33" s="320">
        <f t="shared" si="2"/>
        <v>0.4</v>
      </c>
    </row>
    <row r="34" spans="2:32" s="32" customFormat="1">
      <c r="B34" s="19"/>
      <c r="C34" s="19" t="s">
        <v>401</v>
      </c>
      <c r="D34" s="19"/>
      <c r="E34" s="19" t="s">
        <v>402</v>
      </c>
      <c r="F34" s="55">
        <v>310604</v>
      </c>
      <c r="G34" s="55">
        <v>312136</v>
      </c>
      <c r="H34" s="55">
        <v>308632</v>
      </c>
      <c r="I34" s="55">
        <v>311178</v>
      </c>
      <c r="J34" s="55">
        <v>306812</v>
      </c>
      <c r="K34" s="55">
        <v>301409</v>
      </c>
      <c r="L34" s="55">
        <v>313334</v>
      </c>
      <c r="M34" s="55">
        <v>300847</v>
      </c>
      <c r="N34" s="55">
        <v>296292</v>
      </c>
      <c r="O34" s="55">
        <v>297268</v>
      </c>
      <c r="P34" s="194">
        <f>F46</f>
        <v>297254</v>
      </c>
      <c r="Q34" s="194">
        <f t="shared" si="3"/>
        <v>297337</v>
      </c>
      <c r="R34" s="194">
        <f t="shared" si="3"/>
        <v>292640</v>
      </c>
      <c r="S34" s="194">
        <f t="shared" si="3"/>
        <v>291840</v>
      </c>
      <c r="T34" s="194">
        <f t="shared" si="3"/>
        <v>286130</v>
      </c>
      <c r="U34" s="194">
        <f t="shared" si="3"/>
        <v>300080</v>
      </c>
      <c r="V34" s="194">
        <f t="shared" si="3"/>
        <v>300541</v>
      </c>
      <c r="W34" s="194">
        <f t="shared" si="3"/>
        <v>301123</v>
      </c>
      <c r="X34" s="194">
        <f t="shared" si="3"/>
        <v>302030</v>
      </c>
      <c r="Y34" s="194">
        <f>O46</f>
        <v>295522</v>
      </c>
      <c r="Z34" s="325">
        <f t="shared" si="1"/>
        <v>306481</v>
      </c>
      <c r="AA34" s="321">
        <f t="shared" si="1"/>
        <v>306349</v>
      </c>
      <c r="AB34" s="321">
        <f t="shared" si="1"/>
        <v>308716</v>
      </c>
      <c r="AC34" s="321">
        <f t="shared" si="1"/>
        <v>313241</v>
      </c>
      <c r="AD34" s="321">
        <f t="shared" si="1"/>
        <v>308843</v>
      </c>
      <c r="AE34" s="321">
        <f t="shared" si="1"/>
        <v>319023</v>
      </c>
      <c r="AF34" s="321">
        <f t="shared" si="1"/>
        <v>318064</v>
      </c>
    </row>
    <row r="35" spans="2:32" s="32" customFormat="1">
      <c r="B35" s="19"/>
      <c r="C35" s="19" t="s">
        <v>637</v>
      </c>
      <c r="D35" s="19"/>
      <c r="E35" s="9" t="s">
        <v>638</v>
      </c>
      <c r="F35" s="55">
        <v>496198</v>
      </c>
      <c r="G35" s="55">
        <v>502451</v>
      </c>
      <c r="H35" s="55">
        <v>486949</v>
      </c>
      <c r="I35" s="55">
        <v>478190</v>
      </c>
      <c r="J35" s="55">
        <v>451682</v>
      </c>
      <c r="K35" s="55">
        <v>428555</v>
      </c>
      <c r="L35" s="55">
        <v>426735</v>
      </c>
      <c r="M35" s="55">
        <v>409549</v>
      </c>
      <c r="N35" s="55">
        <v>394348</v>
      </c>
      <c r="O35" s="55">
        <v>380352</v>
      </c>
      <c r="P35" s="194">
        <f>F47</f>
        <v>369754</v>
      </c>
      <c r="Q35" s="194">
        <f t="shared" si="3"/>
        <v>360605</v>
      </c>
      <c r="R35" s="194">
        <f t="shared" si="3"/>
        <v>350282</v>
      </c>
      <c r="S35" s="194">
        <f t="shared" si="3"/>
        <v>345073</v>
      </c>
      <c r="T35" s="194">
        <f t="shared" si="3"/>
        <v>336797</v>
      </c>
      <c r="U35" s="194">
        <f t="shared" si="3"/>
        <v>327287</v>
      </c>
      <c r="V35" s="194">
        <f t="shared" si="3"/>
        <v>318335</v>
      </c>
      <c r="W35" s="194">
        <f t="shared" si="3"/>
        <v>317250</v>
      </c>
      <c r="X35" s="194">
        <f t="shared" si="3"/>
        <v>316554</v>
      </c>
      <c r="Y35" s="194">
        <f>O47</f>
        <v>310441</v>
      </c>
      <c r="Z35" s="325">
        <f t="shared" si="1"/>
        <v>296751</v>
      </c>
      <c r="AA35" s="321">
        <f t="shared" si="1"/>
        <v>302282</v>
      </c>
      <c r="AB35" s="321">
        <f t="shared" si="1"/>
        <v>306607</v>
      </c>
      <c r="AC35" s="321">
        <f t="shared" si="1"/>
        <v>315884</v>
      </c>
      <c r="AD35" s="321">
        <f t="shared" si="1"/>
        <v>318692</v>
      </c>
      <c r="AE35" s="321">
        <f t="shared" si="1"/>
        <v>325541</v>
      </c>
      <c r="AF35" s="321">
        <f t="shared" si="1"/>
        <v>329305</v>
      </c>
    </row>
    <row r="36" spans="2:32" s="32" customFormat="1">
      <c r="B36" s="9"/>
      <c r="C36" s="9"/>
      <c r="D36" s="9"/>
      <c r="E36" s="20"/>
      <c r="F36" s="55"/>
      <c r="G36" s="55"/>
      <c r="H36" s="55"/>
      <c r="I36" s="55"/>
      <c r="J36" s="55"/>
      <c r="K36" s="55"/>
      <c r="L36" s="55"/>
      <c r="M36" s="55"/>
      <c r="N36" s="55"/>
      <c r="O36" s="55"/>
      <c r="P36" s="194"/>
      <c r="Q36" s="194"/>
      <c r="R36" s="194"/>
      <c r="S36" s="194"/>
      <c r="T36" s="194"/>
      <c r="U36" s="194"/>
      <c r="V36" s="194"/>
      <c r="W36" s="194"/>
      <c r="X36" s="194"/>
      <c r="Y36" s="194"/>
      <c r="Z36" s="193"/>
      <c r="AA36" s="319"/>
      <c r="AB36" s="319"/>
      <c r="AC36" s="319"/>
      <c r="AD36" s="319"/>
      <c r="AE36" s="319"/>
      <c r="AF36" s="319"/>
    </row>
    <row r="37" spans="2:32" s="32" customFormat="1">
      <c r="B37" s="109" t="s">
        <v>622</v>
      </c>
      <c r="C37" s="110"/>
      <c r="D37" s="109" t="s">
        <v>404</v>
      </c>
      <c r="E37" s="110"/>
      <c r="F37" s="191">
        <v>246933</v>
      </c>
      <c r="G37" s="191">
        <v>249003</v>
      </c>
      <c r="H37" s="191">
        <v>246064</v>
      </c>
      <c r="I37" s="191">
        <v>240075</v>
      </c>
      <c r="J37" s="191">
        <v>229368</v>
      </c>
      <c r="K37" s="191">
        <v>206292</v>
      </c>
      <c r="L37" s="191">
        <v>214528</v>
      </c>
      <c r="M37" s="191">
        <v>200386</v>
      </c>
      <c r="N37" s="191">
        <v>194748</v>
      </c>
      <c r="O37" s="191">
        <v>188914</v>
      </c>
      <c r="P37" s="194">
        <f t="shared" ref="P37:Y40" si="4">F49</f>
        <v>183129</v>
      </c>
      <c r="Q37" s="194">
        <f t="shared" si="4"/>
        <v>181196</v>
      </c>
      <c r="R37" s="194">
        <f t="shared" si="4"/>
        <v>178538</v>
      </c>
      <c r="S37" s="194">
        <f t="shared" si="4"/>
        <v>179094</v>
      </c>
      <c r="T37" s="194">
        <f t="shared" si="4"/>
        <v>176990</v>
      </c>
      <c r="U37" s="194">
        <f t="shared" si="4"/>
        <v>177808</v>
      </c>
      <c r="V37" s="194">
        <f t="shared" si="4"/>
        <v>179871</v>
      </c>
      <c r="W37" s="194">
        <f t="shared" si="4"/>
        <v>180906</v>
      </c>
      <c r="X37" s="194">
        <f t="shared" si="4"/>
        <v>182997</v>
      </c>
      <c r="Y37" s="194">
        <f t="shared" si="4"/>
        <v>193620</v>
      </c>
      <c r="Z37" s="193">
        <f t="shared" ref="Z37:AF40" si="5">F61</f>
        <v>205202</v>
      </c>
      <c r="AA37" s="319">
        <f t="shared" si="5"/>
        <v>218560</v>
      </c>
      <c r="AB37" s="319">
        <f t="shared" si="5"/>
        <v>221133</v>
      </c>
      <c r="AC37" s="319">
        <f t="shared" si="5"/>
        <v>226004</v>
      </c>
      <c r="AD37" s="319">
        <f t="shared" si="5"/>
        <v>227203</v>
      </c>
      <c r="AE37" s="319">
        <f t="shared" si="5"/>
        <v>234226</v>
      </c>
      <c r="AF37" s="319">
        <f t="shared" si="5"/>
        <v>236766</v>
      </c>
    </row>
    <row r="38" spans="2:32" s="49" customFormat="1">
      <c r="B38" s="47"/>
      <c r="C38" s="102" t="s">
        <v>424</v>
      </c>
      <c r="D38" s="102"/>
      <c r="E38" s="108" t="s">
        <v>425</v>
      </c>
      <c r="F38" s="190">
        <v>0.5</v>
      </c>
      <c r="G38" s="190">
        <v>0.8</v>
      </c>
      <c r="H38" s="190">
        <v>-1.2</v>
      </c>
      <c r="I38" s="190">
        <v>-2.4</v>
      </c>
      <c r="J38" s="190">
        <v>-4.5</v>
      </c>
      <c r="K38" s="190">
        <v>-10.1</v>
      </c>
      <c r="L38" s="190">
        <v>4</v>
      </c>
      <c r="M38" s="190">
        <v>-6.6</v>
      </c>
      <c r="N38" s="190">
        <v>-2.8</v>
      </c>
      <c r="O38" s="190">
        <v>-3</v>
      </c>
      <c r="P38" s="194">
        <f t="shared" si="4"/>
        <v>-3.1</v>
      </c>
      <c r="Q38" s="194">
        <f t="shared" si="4"/>
        <v>-1.1000000000000001</v>
      </c>
      <c r="R38" s="194">
        <f t="shared" si="4"/>
        <v>-1.5</v>
      </c>
      <c r="S38" s="194">
        <f t="shared" si="4"/>
        <v>0.3</v>
      </c>
      <c r="T38" s="194">
        <f t="shared" si="4"/>
        <v>-1.2</v>
      </c>
      <c r="U38" s="194">
        <f t="shared" si="4"/>
        <v>0.5</v>
      </c>
      <c r="V38" s="194">
        <f t="shared" si="4"/>
        <v>1.2</v>
      </c>
      <c r="W38" s="194">
        <f t="shared" si="4"/>
        <v>0.6</v>
      </c>
      <c r="X38" s="194">
        <f t="shared" si="4"/>
        <v>1.2</v>
      </c>
      <c r="Y38" s="194">
        <f t="shared" si="4"/>
        <v>5.8</v>
      </c>
      <c r="Z38" s="193">
        <f t="shared" si="5"/>
        <v>6</v>
      </c>
      <c r="AA38" s="319">
        <f t="shared" si="5"/>
        <v>6.5</v>
      </c>
      <c r="AB38" s="319">
        <f t="shared" si="5"/>
        <v>1.2</v>
      </c>
      <c r="AC38" s="319">
        <f t="shared" si="5"/>
        <v>2.2000000000000002</v>
      </c>
      <c r="AD38" s="319">
        <f t="shared" si="5"/>
        <v>0.5</v>
      </c>
      <c r="AE38" s="319">
        <f t="shared" si="5"/>
        <v>3.1</v>
      </c>
      <c r="AF38" s="319">
        <f t="shared" si="5"/>
        <v>1.1000000000000001</v>
      </c>
    </row>
    <row r="39" spans="2:32" s="49" customFormat="1">
      <c r="B39" s="47"/>
      <c r="C39" s="19" t="s">
        <v>401</v>
      </c>
      <c r="D39" s="19"/>
      <c r="E39" s="19" t="s">
        <v>402</v>
      </c>
      <c r="F39" s="55">
        <v>102142</v>
      </c>
      <c r="G39" s="55">
        <v>103079</v>
      </c>
      <c r="H39" s="55">
        <v>103875</v>
      </c>
      <c r="I39" s="55">
        <v>102213</v>
      </c>
      <c r="J39" s="55">
        <v>100858</v>
      </c>
      <c r="K39" s="55">
        <v>94724</v>
      </c>
      <c r="L39" s="55">
        <v>99252</v>
      </c>
      <c r="M39" s="55">
        <v>91923</v>
      </c>
      <c r="N39" s="55">
        <v>90252</v>
      </c>
      <c r="O39" s="55">
        <v>89679</v>
      </c>
      <c r="P39" s="194">
        <f t="shared" si="4"/>
        <v>88327</v>
      </c>
      <c r="Q39" s="194">
        <f t="shared" si="4"/>
        <v>88805</v>
      </c>
      <c r="R39" s="194">
        <f t="shared" si="4"/>
        <v>88249</v>
      </c>
      <c r="S39" s="194">
        <f t="shared" si="4"/>
        <v>89618</v>
      </c>
      <c r="T39" s="194">
        <f t="shared" si="4"/>
        <v>87803</v>
      </c>
      <c r="U39" s="194">
        <f t="shared" si="4"/>
        <v>88678</v>
      </c>
      <c r="V39" s="194">
        <f t="shared" si="4"/>
        <v>90643</v>
      </c>
      <c r="W39" s="194">
        <f t="shared" si="4"/>
        <v>91188</v>
      </c>
      <c r="X39" s="194">
        <f t="shared" si="4"/>
        <v>92492</v>
      </c>
      <c r="Y39" s="194">
        <f t="shared" si="4"/>
        <v>98735</v>
      </c>
      <c r="Z39" s="193">
        <f t="shared" si="5"/>
        <v>103991</v>
      </c>
      <c r="AA39" s="319">
        <f t="shared" si="5"/>
        <v>109284</v>
      </c>
      <c r="AB39" s="319">
        <f t="shared" si="5"/>
        <v>110385</v>
      </c>
      <c r="AC39" s="319">
        <f t="shared" si="5"/>
        <v>112360</v>
      </c>
      <c r="AD39" s="319">
        <f t="shared" si="5"/>
        <v>112000</v>
      </c>
      <c r="AE39" s="319">
        <f t="shared" si="5"/>
        <v>116440</v>
      </c>
      <c r="AF39" s="319">
        <f t="shared" si="5"/>
        <v>116998</v>
      </c>
    </row>
    <row r="40" spans="2:32" s="49" customFormat="1">
      <c r="B40" s="52"/>
      <c r="C40" s="19" t="s">
        <v>637</v>
      </c>
      <c r="D40" s="19"/>
      <c r="E40" s="9" t="s">
        <v>403</v>
      </c>
      <c r="F40" s="55">
        <v>144791</v>
      </c>
      <c r="G40" s="55">
        <v>145924</v>
      </c>
      <c r="H40" s="55">
        <v>142189</v>
      </c>
      <c r="I40" s="55">
        <v>137862</v>
      </c>
      <c r="J40" s="55">
        <v>128510</v>
      </c>
      <c r="K40" s="55">
        <v>111568</v>
      </c>
      <c r="L40" s="55">
        <v>115276</v>
      </c>
      <c r="M40" s="55">
        <v>108463</v>
      </c>
      <c r="N40" s="55">
        <v>104496</v>
      </c>
      <c r="O40" s="55">
        <v>99235</v>
      </c>
      <c r="P40" s="194">
        <f t="shared" si="4"/>
        <v>94802</v>
      </c>
      <c r="Q40" s="194">
        <f t="shared" si="4"/>
        <v>92391</v>
      </c>
      <c r="R40" s="194">
        <f t="shared" si="4"/>
        <v>90289</v>
      </c>
      <c r="S40" s="194">
        <f t="shared" si="4"/>
        <v>89476</v>
      </c>
      <c r="T40" s="194">
        <f t="shared" si="4"/>
        <v>89187</v>
      </c>
      <c r="U40" s="194">
        <f t="shared" si="4"/>
        <v>89130</v>
      </c>
      <c r="V40" s="194">
        <f t="shared" si="4"/>
        <v>89228</v>
      </c>
      <c r="W40" s="194">
        <f t="shared" si="4"/>
        <v>89718</v>
      </c>
      <c r="X40" s="194">
        <f t="shared" si="4"/>
        <v>90505</v>
      </c>
      <c r="Y40" s="194">
        <f t="shared" si="4"/>
        <v>94884</v>
      </c>
      <c r="Z40" s="193">
        <f t="shared" si="5"/>
        <v>101211</v>
      </c>
      <c r="AA40" s="319">
        <f t="shared" si="5"/>
        <v>109275</v>
      </c>
      <c r="AB40" s="319">
        <f t="shared" si="5"/>
        <v>110748</v>
      </c>
      <c r="AC40" s="319">
        <f t="shared" si="5"/>
        <v>113644</v>
      </c>
      <c r="AD40" s="319">
        <f t="shared" si="5"/>
        <v>115203</v>
      </c>
      <c r="AE40" s="319">
        <f t="shared" si="5"/>
        <v>117786</v>
      </c>
      <c r="AF40" s="319">
        <f t="shared" si="5"/>
        <v>119768</v>
      </c>
    </row>
    <row r="41" spans="2:32" s="26" customFormat="1">
      <c r="B41" s="19"/>
      <c r="C41" s="9"/>
      <c r="D41" s="9"/>
      <c r="E41" s="20"/>
      <c r="F41" s="55"/>
      <c r="G41" s="55"/>
      <c r="H41" s="55"/>
      <c r="I41" s="55"/>
      <c r="J41" s="55"/>
      <c r="K41" s="21"/>
      <c r="L41" s="21"/>
      <c r="M41" s="21"/>
      <c r="N41" s="21"/>
      <c r="O41" s="21"/>
      <c r="P41" s="193"/>
      <c r="Q41" s="193"/>
      <c r="R41" s="193"/>
      <c r="S41" s="193"/>
      <c r="T41" s="193"/>
      <c r="U41" s="193"/>
      <c r="V41" s="193"/>
      <c r="W41" s="193"/>
      <c r="X41" s="193"/>
      <c r="Y41" s="193"/>
      <c r="Z41" s="193"/>
      <c r="AA41" s="276"/>
      <c r="AB41" s="276"/>
      <c r="AC41" s="276"/>
      <c r="AD41" s="276"/>
      <c r="AE41" s="283"/>
    </row>
    <row r="42" spans="2:32" s="26" customFormat="1" ht="14.25" thickBot="1">
      <c r="B42" s="19"/>
      <c r="C42" s="19"/>
      <c r="D42" s="19"/>
      <c r="E42" s="9"/>
      <c r="F42" s="55"/>
      <c r="G42" s="55"/>
      <c r="H42" s="55"/>
      <c r="I42" s="55"/>
      <c r="J42" s="55"/>
      <c r="K42" s="25"/>
      <c r="L42" s="25"/>
      <c r="M42" s="25"/>
      <c r="N42" s="25"/>
      <c r="O42" s="25"/>
      <c r="P42" s="193"/>
      <c r="Q42" s="193"/>
      <c r="R42" s="193"/>
      <c r="S42" s="193"/>
      <c r="T42" s="193"/>
      <c r="U42" s="193"/>
      <c r="V42" s="193"/>
      <c r="W42" s="193"/>
      <c r="X42" s="193"/>
      <c r="Y42" s="193"/>
      <c r="Z42" s="193"/>
      <c r="AA42" s="193"/>
      <c r="AB42" s="193"/>
      <c r="AC42" s="193"/>
      <c r="AD42" s="193"/>
    </row>
    <row r="43" spans="2:32" s="26" customFormat="1" ht="14.25" thickBot="1">
      <c r="B43" s="72"/>
      <c r="C43" s="72"/>
      <c r="D43" s="72"/>
      <c r="E43" s="72"/>
      <c r="F43" s="56" t="s">
        <v>426</v>
      </c>
      <c r="G43" s="56" t="s">
        <v>405</v>
      </c>
      <c r="H43" s="56" t="s">
        <v>406</v>
      </c>
      <c r="I43" s="57" t="s">
        <v>407</v>
      </c>
      <c r="J43" s="57" t="s">
        <v>408</v>
      </c>
      <c r="K43" s="57" t="s">
        <v>427</v>
      </c>
      <c r="L43" s="57" t="s">
        <v>409</v>
      </c>
      <c r="M43" s="57" t="s">
        <v>410</v>
      </c>
      <c r="N43" s="57" t="s">
        <v>411</v>
      </c>
      <c r="O43" s="57" t="s">
        <v>412</v>
      </c>
      <c r="P43" s="193"/>
      <c r="Q43" s="193"/>
      <c r="R43" s="193"/>
      <c r="S43" s="193"/>
      <c r="T43" s="193"/>
      <c r="U43" s="193"/>
      <c r="V43" s="193"/>
      <c r="W43" s="193"/>
      <c r="X43" s="193"/>
      <c r="Y43" s="193"/>
      <c r="Z43" s="193"/>
      <c r="AA43" s="193"/>
      <c r="AB43" s="193"/>
      <c r="AC43" s="193"/>
      <c r="AD43" s="193"/>
    </row>
    <row r="44" spans="2:32" s="26" customFormat="1">
      <c r="B44" s="46" t="s">
        <v>60</v>
      </c>
      <c r="C44" s="46"/>
      <c r="D44" s="46" t="s">
        <v>510</v>
      </c>
      <c r="E44" s="46"/>
      <c r="F44" s="48">
        <v>667008</v>
      </c>
      <c r="G44" s="48">
        <v>657942</v>
      </c>
      <c r="H44" s="48">
        <v>642923</v>
      </c>
      <c r="I44" s="48">
        <v>636914</v>
      </c>
      <c r="J44" s="48">
        <v>622928</v>
      </c>
      <c r="K44" s="48">
        <v>627368</v>
      </c>
      <c r="L44" s="48">
        <v>618877</v>
      </c>
      <c r="M44" s="48">
        <v>618373</v>
      </c>
      <c r="N44" s="48">
        <v>618585</v>
      </c>
      <c r="O44" s="48">
        <v>605963</v>
      </c>
      <c r="P44" s="193"/>
      <c r="Q44" s="193"/>
      <c r="R44" s="193"/>
      <c r="S44" s="193"/>
      <c r="T44" s="193"/>
      <c r="U44" s="193"/>
      <c r="V44" s="193"/>
      <c r="W44" s="193"/>
      <c r="X44" s="193"/>
      <c r="Y44" s="193"/>
      <c r="Z44" s="193"/>
      <c r="AA44" s="193"/>
      <c r="AB44" s="193"/>
      <c r="AC44" s="193"/>
      <c r="AD44" s="193"/>
    </row>
    <row r="45" spans="2:32" s="26" customFormat="1">
      <c r="B45" s="46"/>
      <c r="C45" s="102" t="s">
        <v>424</v>
      </c>
      <c r="D45" s="102"/>
      <c r="E45" s="108" t="s">
        <v>425</v>
      </c>
      <c r="F45" s="190">
        <v>-1.6</v>
      </c>
      <c r="G45" s="190">
        <v>-1.4</v>
      </c>
      <c r="H45" s="190">
        <v>-2.2999999999999998</v>
      </c>
      <c r="I45" s="190">
        <v>-0.9</v>
      </c>
      <c r="J45" s="190">
        <v>-2.2000000000000002</v>
      </c>
      <c r="K45" s="190">
        <v>0.7</v>
      </c>
      <c r="L45" s="190">
        <v>-1.4</v>
      </c>
      <c r="M45" s="190">
        <v>-0.1</v>
      </c>
      <c r="N45" s="190">
        <v>0</v>
      </c>
      <c r="O45" s="190">
        <v>-2</v>
      </c>
      <c r="P45" s="193"/>
      <c r="Q45" s="193"/>
      <c r="R45" s="193"/>
      <c r="S45" s="193"/>
      <c r="T45" s="193"/>
      <c r="U45" s="193"/>
      <c r="V45" s="193"/>
      <c r="W45" s="193"/>
      <c r="X45" s="193"/>
      <c r="Y45" s="193"/>
      <c r="Z45" s="193"/>
      <c r="AA45" s="193"/>
      <c r="AB45" s="193"/>
      <c r="AC45" s="193"/>
      <c r="AD45" s="193"/>
    </row>
    <row r="46" spans="2:32" s="26" customFormat="1" ht="13.5" customHeight="1">
      <c r="B46" s="19"/>
      <c r="C46" s="19" t="s">
        <v>401</v>
      </c>
      <c r="D46" s="19"/>
      <c r="E46" s="19" t="s">
        <v>402</v>
      </c>
      <c r="F46" s="55">
        <v>297254</v>
      </c>
      <c r="G46" s="55">
        <v>297337</v>
      </c>
      <c r="H46" s="55">
        <v>292640</v>
      </c>
      <c r="I46" s="55">
        <v>291840</v>
      </c>
      <c r="J46" s="55">
        <v>286130</v>
      </c>
      <c r="K46" s="55">
        <v>300080</v>
      </c>
      <c r="L46" s="55">
        <v>300541</v>
      </c>
      <c r="M46" s="55">
        <v>301123</v>
      </c>
      <c r="N46" s="55">
        <v>302030</v>
      </c>
      <c r="O46" s="55">
        <v>295522</v>
      </c>
      <c r="P46" s="193"/>
      <c r="Q46" s="193"/>
      <c r="R46" s="193"/>
      <c r="S46" s="193"/>
      <c r="T46" s="193"/>
      <c r="U46" s="193"/>
      <c r="V46" s="193"/>
      <c r="W46" s="193"/>
      <c r="X46" s="193"/>
      <c r="Y46" s="193"/>
      <c r="Z46" s="193"/>
      <c r="AA46" s="193"/>
      <c r="AB46" s="193"/>
      <c r="AC46" s="193"/>
      <c r="AD46" s="193"/>
    </row>
    <row r="47" spans="2:32" s="26" customFormat="1" ht="13.5" customHeight="1">
      <c r="B47" s="19"/>
      <c r="C47" s="19" t="s">
        <v>637</v>
      </c>
      <c r="D47" s="19"/>
      <c r="E47" s="9" t="s">
        <v>403</v>
      </c>
      <c r="F47" s="55">
        <v>369754</v>
      </c>
      <c r="G47" s="55">
        <v>360605</v>
      </c>
      <c r="H47" s="55">
        <v>350282</v>
      </c>
      <c r="I47" s="55">
        <v>345073</v>
      </c>
      <c r="J47" s="55">
        <v>336797</v>
      </c>
      <c r="K47" s="55">
        <v>327287</v>
      </c>
      <c r="L47" s="55">
        <v>318335</v>
      </c>
      <c r="M47" s="55">
        <v>317250</v>
      </c>
      <c r="N47" s="55">
        <v>316554</v>
      </c>
      <c r="O47" s="55">
        <v>310441</v>
      </c>
      <c r="P47" s="193"/>
      <c r="Q47" s="193"/>
      <c r="R47" s="193"/>
      <c r="S47" s="193"/>
      <c r="T47" s="193"/>
      <c r="U47" s="193"/>
      <c r="V47" s="193"/>
      <c r="W47" s="193"/>
      <c r="X47" s="193"/>
      <c r="Y47" s="193"/>
      <c r="Z47" s="193"/>
      <c r="AA47" s="193"/>
      <c r="AB47" s="193"/>
      <c r="AC47" s="193"/>
      <c r="AD47" s="193"/>
    </row>
    <row r="48" spans="2:32" s="26" customFormat="1">
      <c r="B48" s="9"/>
      <c r="C48" s="9"/>
      <c r="D48" s="9"/>
      <c r="E48" s="20"/>
      <c r="F48" s="55"/>
      <c r="G48" s="55"/>
      <c r="H48" s="55"/>
      <c r="I48" s="55"/>
      <c r="J48" s="55"/>
      <c r="K48" s="55"/>
      <c r="L48" s="55"/>
      <c r="M48" s="55"/>
      <c r="N48" s="55"/>
      <c r="O48" s="55"/>
      <c r="P48" s="193"/>
      <c r="Q48" s="193"/>
      <c r="R48" s="193"/>
      <c r="S48" s="193"/>
      <c r="T48" s="193"/>
      <c r="U48" s="193"/>
      <c r="V48" s="193"/>
      <c r="W48" s="193"/>
      <c r="X48" s="193"/>
      <c r="Y48" s="193"/>
      <c r="Z48" s="193"/>
      <c r="AA48" s="193"/>
      <c r="AB48" s="193"/>
      <c r="AC48" s="193"/>
      <c r="AD48" s="193"/>
    </row>
    <row r="49" spans="2:30" s="26" customFormat="1">
      <c r="B49" s="109" t="s">
        <v>622</v>
      </c>
      <c r="C49" s="110"/>
      <c r="D49" s="109" t="s">
        <v>404</v>
      </c>
      <c r="E49" s="110"/>
      <c r="F49" s="191">
        <v>183129</v>
      </c>
      <c r="G49" s="191">
        <v>181196</v>
      </c>
      <c r="H49" s="191">
        <v>178538</v>
      </c>
      <c r="I49" s="191">
        <v>179094</v>
      </c>
      <c r="J49" s="191">
        <v>176990</v>
      </c>
      <c r="K49" s="191">
        <v>177808</v>
      </c>
      <c r="L49" s="191">
        <v>179871</v>
      </c>
      <c r="M49" s="191">
        <v>180906</v>
      </c>
      <c r="N49" s="191">
        <v>182997</v>
      </c>
      <c r="O49" s="191">
        <v>193620</v>
      </c>
      <c r="P49" s="193"/>
      <c r="Q49" s="193"/>
      <c r="R49" s="193"/>
      <c r="S49" s="193"/>
      <c r="T49" s="193"/>
      <c r="U49" s="193"/>
      <c r="V49" s="193"/>
      <c r="W49" s="193"/>
      <c r="X49" s="193"/>
      <c r="Y49" s="193"/>
      <c r="Z49" s="193"/>
      <c r="AA49" s="193"/>
      <c r="AB49" s="193"/>
      <c r="AC49" s="193"/>
      <c r="AD49" s="193"/>
    </row>
    <row r="50" spans="2:30" s="26" customFormat="1">
      <c r="B50" s="47"/>
      <c r="C50" s="102" t="s">
        <v>424</v>
      </c>
      <c r="D50" s="102"/>
      <c r="E50" s="108" t="s">
        <v>425</v>
      </c>
      <c r="F50" s="190">
        <v>-3.1</v>
      </c>
      <c r="G50" s="190">
        <v>-1.1000000000000001</v>
      </c>
      <c r="H50" s="190">
        <v>-1.5</v>
      </c>
      <c r="I50" s="190">
        <v>0.3</v>
      </c>
      <c r="J50" s="190">
        <v>-1.2</v>
      </c>
      <c r="K50" s="190">
        <v>0.5</v>
      </c>
      <c r="L50" s="190">
        <v>1.2</v>
      </c>
      <c r="M50" s="190">
        <v>0.6</v>
      </c>
      <c r="N50" s="190">
        <v>1.2</v>
      </c>
      <c r="O50" s="190">
        <v>5.8</v>
      </c>
      <c r="P50" s="193"/>
      <c r="Q50" s="193"/>
      <c r="R50" s="193"/>
      <c r="S50" s="193"/>
      <c r="T50" s="193"/>
      <c r="U50" s="193"/>
      <c r="V50" s="193"/>
      <c r="W50" s="193"/>
      <c r="X50" s="193"/>
      <c r="Y50" s="193"/>
      <c r="Z50" s="193"/>
      <c r="AA50" s="193"/>
      <c r="AB50" s="193"/>
      <c r="AC50" s="193"/>
      <c r="AD50" s="193"/>
    </row>
    <row r="51" spans="2:30" s="26" customFormat="1">
      <c r="B51" s="47"/>
      <c r="C51" s="19" t="s">
        <v>401</v>
      </c>
      <c r="D51" s="19"/>
      <c r="E51" s="19" t="s">
        <v>402</v>
      </c>
      <c r="F51" s="55">
        <v>88327</v>
      </c>
      <c r="G51" s="55">
        <v>88805</v>
      </c>
      <c r="H51" s="55">
        <v>88249</v>
      </c>
      <c r="I51" s="55">
        <v>89618</v>
      </c>
      <c r="J51" s="55">
        <v>87803</v>
      </c>
      <c r="K51" s="55">
        <v>88678</v>
      </c>
      <c r="L51" s="55">
        <v>90643</v>
      </c>
      <c r="M51" s="55">
        <v>91188</v>
      </c>
      <c r="N51" s="55">
        <v>92492</v>
      </c>
      <c r="O51" s="55">
        <v>98735</v>
      </c>
      <c r="P51" s="193"/>
      <c r="Q51" s="193"/>
      <c r="R51" s="193"/>
      <c r="S51" s="193"/>
      <c r="T51" s="193"/>
      <c r="U51" s="193"/>
      <c r="V51" s="193"/>
      <c r="W51" s="193"/>
      <c r="X51" s="193"/>
      <c r="Y51" s="193"/>
      <c r="Z51" s="193"/>
      <c r="AA51" s="193"/>
      <c r="AB51" s="193"/>
      <c r="AC51" s="193"/>
      <c r="AD51" s="193"/>
    </row>
    <row r="52" spans="2:30" s="26" customFormat="1">
      <c r="B52" s="52"/>
      <c r="C52" s="19" t="s">
        <v>637</v>
      </c>
      <c r="D52" s="19"/>
      <c r="E52" s="9" t="s">
        <v>403</v>
      </c>
      <c r="F52" s="55">
        <v>94802</v>
      </c>
      <c r="G52" s="55">
        <v>92391</v>
      </c>
      <c r="H52" s="55">
        <v>90289</v>
      </c>
      <c r="I52" s="55">
        <v>89476</v>
      </c>
      <c r="J52" s="55">
        <v>89187</v>
      </c>
      <c r="K52" s="55">
        <v>89130</v>
      </c>
      <c r="L52" s="55">
        <v>89228</v>
      </c>
      <c r="M52" s="55">
        <v>89718</v>
      </c>
      <c r="N52" s="55">
        <v>90505</v>
      </c>
      <c r="O52" s="55">
        <v>94884</v>
      </c>
      <c r="P52" s="193"/>
      <c r="Q52" s="193"/>
      <c r="R52" s="193"/>
      <c r="S52" s="193"/>
      <c r="T52" s="193"/>
      <c r="U52" s="193"/>
      <c r="V52" s="193"/>
      <c r="W52" s="193"/>
      <c r="X52" s="193"/>
      <c r="Y52" s="193"/>
      <c r="Z52" s="193"/>
      <c r="AA52" s="193"/>
      <c r="AB52" s="193"/>
      <c r="AC52" s="193"/>
      <c r="AD52" s="193"/>
    </row>
    <row r="53" spans="2:30" s="26" customFormat="1">
      <c r="F53" s="31"/>
      <c r="G53" s="31"/>
      <c r="H53" s="31"/>
      <c r="I53" s="31"/>
      <c r="J53" s="31"/>
      <c r="K53" s="31"/>
      <c r="L53" s="31"/>
      <c r="M53" s="31"/>
      <c r="N53" s="31"/>
      <c r="O53" s="31"/>
      <c r="P53" s="193"/>
      <c r="Q53" s="193"/>
      <c r="R53" s="193"/>
      <c r="S53" s="193"/>
      <c r="T53" s="193"/>
      <c r="U53" s="193"/>
      <c r="V53" s="193"/>
      <c r="W53" s="193"/>
      <c r="X53" s="193"/>
      <c r="Y53" s="193"/>
      <c r="Z53" s="193"/>
      <c r="AA53" s="193"/>
      <c r="AB53" s="193"/>
      <c r="AC53" s="193"/>
      <c r="AD53" s="193"/>
    </row>
    <row r="54" spans="2:30" s="26" customFormat="1" ht="14.25" thickBot="1">
      <c r="F54" s="31"/>
      <c r="G54" s="31"/>
      <c r="H54" s="31"/>
      <c r="I54" s="31"/>
      <c r="J54" s="31"/>
      <c r="K54" s="31"/>
      <c r="L54" s="31"/>
      <c r="M54" s="31"/>
      <c r="N54" s="31"/>
      <c r="O54" s="31"/>
      <c r="P54" s="193"/>
      <c r="Q54" s="193"/>
      <c r="R54" s="193"/>
      <c r="S54" s="193"/>
      <c r="T54" s="193"/>
      <c r="U54" s="193"/>
      <c r="V54" s="193"/>
      <c r="W54" s="193"/>
      <c r="X54" s="193"/>
      <c r="Y54" s="193"/>
      <c r="Z54" s="193"/>
      <c r="AA54" s="193"/>
      <c r="AB54" s="193"/>
      <c r="AC54" s="193"/>
      <c r="AD54" s="193"/>
    </row>
    <row r="55" spans="2:30" s="26" customFormat="1" ht="14.25" thickBot="1">
      <c r="B55" s="72"/>
      <c r="C55" s="72"/>
      <c r="D55" s="72"/>
      <c r="E55" s="72"/>
      <c r="F55" s="56" t="s">
        <v>413</v>
      </c>
      <c r="G55" s="56" t="s">
        <v>253</v>
      </c>
      <c r="H55" s="56" t="s">
        <v>362</v>
      </c>
      <c r="I55" s="278" t="s">
        <v>664</v>
      </c>
      <c r="J55" s="278" t="s">
        <v>667</v>
      </c>
      <c r="K55" s="278" t="s">
        <v>668</v>
      </c>
      <c r="L55" s="392" t="s">
        <v>675</v>
      </c>
      <c r="M55"/>
      <c r="N55"/>
      <c r="O55"/>
      <c r="P55" s="193"/>
      <c r="Q55" s="193"/>
      <c r="R55" s="193"/>
      <c r="S55" s="193"/>
      <c r="T55" s="193"/>
      <c r="U55" s="193"/>
      <c r="V55" s="193"/>
      <c r="W55" s="193"/>
      <c r="X55" s="193"/>
      <c r="Y55" s="193"/>
      <c r="Z55" s="193"/>
      <c r="AA55" s="193"/>
      <c r="AB55" s="193"/>
      <c r="AC55" s="193"/>
      <c r="AD55" s="193"/>
    </row>
    <row r="56" spans="2:30" s="26" customFormat="1">
      <c r="B56" s="46" t="s">
        <v>60</v>
      </c>
      <c r="C56" s="46"/>
      <c r="D56" s="46" t="s">
        <v>510</v>
      </c>
      <c r="E56" s="46"/>
      <c r="F56" s="48">
        <v>603233</v>
      </c>
      <c r="G56" s="48">
        <v>608632</v>
      </c>
      <c r="H56" s="48">
        <v>615324</v>
      </c>
      <c r="I56" s="258">
        <v>629125</v>
      </c>
      <c r="J56" s="258">
        <v>627536</v>
      </c>
      <c r="K56" s="258">
        <v>644564</v>
      </c>
      <c r="L56" s="408">
        <v>647369</v>
      </c>
      <c r="M56"/>
      <c r="N56"/>
      <c r="O56"/>
      <c r="P56" s="193"/>
      <c r="Q56" s="193"/>
      <c r="R56" s="193"/>
      <c r="S56" s="193"/>
      <c r="T56" s="193"/>
      <c r="U56" s="193"/>
      <c r="V56" s="193"/>
      <c r="W56" s="193"/>
      <c r="X56" s="193"/>
      <c r="Y56" s="193"/>
      <c r="Z56" s="193"/>
      <c r="AA56" s="193"/>
      <c r="AB56" s="193"/>
      <c r="AC56" s="193"/>
      <c r="AD56" s="193"/>
    </row>
    <row r="57" spans="2:30" s="26" customFormat="1">
      <c r="B57" s="46"/>
      <c r="C57" s="102" t="s">
        <v>424</v>
      </c>
      <c r="D57" s="102"/>
      <c r="E57" s="108" t="s">
        <v>425</v>
      </c>
      <c r="F57" s="190">
        <v>-0.5</v>
      </c>
      <c r="G57" s="190">
        <v>0.9</v>
      </c>
      <c r="H57" s="190">
        <v>1.1000000000000001</v>
      </c>
      <c r="I57" s="274">
        <v>2.2000000000000002</v>
      </c>
      <c r="J57" s="274">
        <v>-0.3</v>
      </c>
      <c r="K57" s="274">
        <v>2.7</v>
      </c>
      <c r="L57" s="504">
        <v>0.4</v>
      </c>
      <c r="M57"/>
      <c r="N57"/>
      <c r="O57"/>
      <c r="P57" s="193"/>
      <c r="Q57" s="193"/>
      <c r="R57" s="193"/>
      <c r="S57" s="193"/>
      <c r="T57" s="193"/>
      <c r="U57" s="193"/>
      <c r="V57" s="193"/>
      <c r="W57" s="193"/>
      <c r="X57" s="193"/>
      <c r="Y57" s="193"/>
      <c r="Z57" s="193"/>
      <c r="AA57" s="193"/>
      <c r="AB57" s="193"/>
      <c r="AC57" s="193"/>
      <c r="AD57" s="193"/>
    </row>
    <row r="58" spans="2:30" s="26" customFormat="1">
      <c r="B58" s="19"/>
      <c r="C58" s="19" t="s">
        <v>401</v>
      </c>
      <c r="D58" s="19"/>
      <c r="E58" s="19" t="s">
        <v>402</v>
      </c>
      <c r="F58" s="55">
        <v>306481</v>
      </c>
      <c r="G58" s="55">
        <v>306349</v>
      </c>
      <c r="H58" s="55">
        <v>308716</v>
      </c>
      <c r="I58" s="259">
        <v>313241</v>
      </c>
      <c r="J58" s="259">
        <v>308843</v>
      </c>
      <c r="K58" s="259">
        <v>319023</v>
      </c>
      <c r="L58" s="418">
        <v>318064</v>
      </c>
      <c r="M58"/>
      <c r="N58"/>
      <c r="O58"/>
      <c r="P58" s="193"/>
      <c r="Q58" s="193"/>
      <c r="R58" s="193"/>
      <c r="S58" s="193"/>
      <c r="T58" s="193"/>
      <c r="U58" s="193"/>
      <c r="V58" s="193"/>
      <c r="W58" s="193"/>
      <c r="X58" s="193"/>
      <c r="Y58" s="193"/>
      <c r="Z58" s="193"/>
      <c r="AA58" s="193"/>
      <c r="AB58" s="193"/>
      <c r="AC58" s="193"/>
      <c r="AD58" s="193"/>
    </row>
    <row r="59" spans="2:30" s="26" customFormat="1">
      <c r="B59" s="19"/>
      <c r="C59" s="19" t="s">
        <v>637</v>
      </c>
      <c r="D59" s="19"/>
      <c r="E59" s="9" t="s">
        <v>403</v>
      </c>
      <c r="F59" s="55">
        <v>296751</v>
      </c>
      <c r="G59" s="55">
        <v>302282</v>
      </c>
      <c r="H59" s="55">
        <v>306607</v>
      </c>
      <c r="I59" s="259">
        <v>315884</v>
      </c>
      <c r="J59" s="259">
        <v>318692</v>
      </c>
      <c r="K59" s="259">
        <v>325541</v>
      </c>
      <c r="L59" s="418">
        <v>329305</v>
      </c>
      <c r="M59"/>
      <c r="N59"/>
      <c r="O59"/>
      <c r="P59" s="193"/>
      <c r="Q59" s="193"/>
      <c r="R59" s="193"/>
      <c r="S59" s="193"/>
      <c r="T59" s="193"/>
      <c r="U59" s="193"/>
      <c r="V59" s="193"/>
      <c r="W59" s="193"/>
      <c r="X59" s="193"/>
      <c r="Y59" s="193"/>
      <c r="Z59" s="193"/>
      <c r="AA59" s="193"/>
      <c r="AB59" s="193"/>
      <c r="AC59" s="193"/>
      <c r="AD59" s="193"/>
    </row>
    <row r="60" spans="2:30">
      <c r="B60" s="9"/>
      <c r="C60" s="9"/>
      <c r="D60" s="9"/>
      <c r="E60" s="20"/>
      <c r="F60" s="55"/>
      <c r="G60" s="55"/>
      <c r="H60" s="55"/>
      <c r="I60" s="259"/>
      <c r="J60" s="259"/>
      <c r="K60" s="259"/>
      <c r="L60" s="418"/>
      <c r="M60"/>
      <c r="N60"/>
      <c r="O60"/>
    </row>
    <row r="61" spans="2:30">
      <c r="B61" s="109" t="s">
        <v>622</v>
      </c>
      <c r="C61" s="110"/>
      <c r="D61" s="109" t="s">
        <v>404</v>
      </c>
      <c r="E61" s="110"/>
      <c r="F61" s="191">
        <v>205202</v>
      </c>
      <c r="G61" s="191">
        <v>218560</v>
      </c>
      <c r="H61" s="191">
        <v>221133</v>
      </c>
      <c r="I61" s="275">
        <v>226004</v>
      </c>
      <c r="J61" s="275">
        <v>227203</v>
      </c>
      <c r="K61" s="275">
        <v>234226</v>
      </c>
      <c r="L61" s="505">
        <v>236766</v>
      </c>
      <c r="M61"/>
      <c r="N61"/>
      <c r="O61"/>
    </row>
    <row r="62" spans="2:30">
      <c r="B62" s="47"/>
      <c r="C62" s="102" t="s">
        <v>424</v>
      </c>
      <c r="D62" s="102"/>
      <c r="E62" s="108" t="s">
        <v>425</v>
      </c>
      <c r="F62" s="190">
        <v>6</v>
      </c>
      <c r="G62" s="190">
        <v>6.5</v>
      </c>
      <c r="H62" s="190">
        <v>1.2</v>
      </c>
      <c r="I62" s="274">
        <v>2.2000000000000002</v>
      </c>
      <c r="J62" s="274">
        <v>0.5</v>
      </c>
      <c r="K62" s="274">
        <v>3.1</v>
      </c>
      <c r="L62" s="504">
        <v>1.1000000000000001</v>
      </c>
      <c r="M62"/>
      <c r="N62"/>
      <c r="O62"/>
    </row>
    <row r="63" spans="2:30">
      <c r="B63" s="47"/>
      <c r="C63" s="19" t="s">
        <v>401</v>
      </c>
      <c r="D63" s="19"/>
      <c r="E63" s="19" t="s">
        <v>402</v>
      </c>
      <c r="F63" s="55">
        <v>103991</v>
      </c>
      <c r="G63" s="55">
        <v>109284</v>
      </c>
      <c r="H63" s="55">
        <v>110385</v>
      </c>
      <c r="I63" s="259">
        <v>112360</v>
      </c>
      <c r="J63" s="259">
        <v>112000</v>
      </c>
      <c r="K63" s="259">
        <v>116440</v>
      </c>
      <c r="L63" s="418">
        <v>116998</v>
      </c>
      <c r="M63"/>
      <c r="N63"/>
      <c r="O63"/>
    </row>
    <row r="64" spans="2:30">
      <c r="B64" s="52"/>
      <c r="C64" s="19" t="s">
        <v>637</v>
      </c>
      <c r="D64" s="19"/>
      <c r="E64" s="9" t="s">
        <v>403</v>
      </c>
      <c r="F64" s="55">
        <v>101211</v>
      </c>
      <c r="G64" s="55">
        <v>109275</v>
      </c>
      <c r="H64" s="55">
        <v>110748</v>
      </c>
      <c r="I64" s="259">
        <v>113644</v>
      </c>
      <c r="J64" s="259">
        <v>115203</v>
      </c>
      <c r="K64" s="259">
        <v>117786</v>
      </c>
      <c r="L64" s="418">
        <v>119768</v>
      </c>
      <c r="M64"/>
      <c r="N64"/>
      <c r="O64"/>
    </row>
    <row r="65" spans="2:15">
      <c r="F65" s="24"/>
      <c r="G65"/>
      <c r="H65"/>
      <c r="I65"/>
      <c r="J65"/>
      <c r="K65"/>
      <c r="L65"/>
      <c r="M65"/>
      <c r="N65"/>
      <c r="O65"/>
    </row>
    <row r="66" spans="2:15">
      <c r="B66" s="189" t="s">
        <v>630</v>
      </c>
      <c r="C66" s="95" t="s">
        <v>631</v>
      </c>
      <c r="F66" s="24"/>
      <c r="G66" s="24"/>
      <c r="H66" s="24"/>
      <c r="I66" s="24"/>
      <c r="J66" s="24"/>
      <c r="K66" s="24"/>
      <c r="L66" s="24"/>
      <c r="M66" s="24"/>
      <c r="N66" s="24"/>
      <c r="O66" s="24"/>
    </row>
    <row r="67" spans="2:15">
      <c r="B67" s="189" t="s">
        <v>630</v>
      </c>
      <c r="C67" s="95" t="s">
        <v>632</v>
      </c>
      <c r="F67" s="24"/>
      <c r="G67" s="24"/>
      <c r="H67" s="24"/>
      <c r="I67" s="24"/>
      <c r="J67" s="24"/>
      <c r="K67" s="24"/>
      <c r="L67" s="24"/>
      <c r="M67" s="24"/>
      <c r="N67" s="24"/>
      <c r="O67" s="24"/>
    </row>
    <row r="68" spans="2:15">
      <c r="F68" s="24"/>
      <c r="G68" s="24"/>
      <c r="H68" s="24"/>
      <c r="I68" s="24"/>
      <c r="J68" s="24"/>
      <c r="K68" s="24"/>
      <c r="L68" s="24"/>
      <c r="M68" s="24"/>
      <c r="N68" s="24"/>
      <c r="O68" s="24"/>
    </row>
    <row r="69" spans="2:15">
      <c r="B69" s="189" t="s">
        <v>630</v>
      </c>
      <c r="C69" s="95" t="s">
        <v>634</v>
      </c>
      <c r="F69" s="24"/>
      <c r="G69" s="24"/>
      <c r="H69" s="24"/>
      <c r="I69" s="24"/>
      <c r="J69" s="24"/>
      <c r="K69" s="24"/>
      <c r="L69" s="24"/>
      <c r="M69" s="24"/>
      <c r="N69" s="24"/>
      <c r="O69" s="24"/>
    </row>
    <row r="70" spans="2:15">
      <c r="B70" s="189" t="s">
        <v>633</v>
      </c>
      <c r="C70" s="95" t="s">
        <v>635</v>
      </c>
      <c r="F70" s="24"/>
      <c r="G70" s="24"/>
      <c r="H70" s="24"/>
      <c r="I70" s="24"/>
      <c r="J70" s="24"/>
      <c r="K70" s="24"/>
      <c r="L70" s="24"/>
      <c r="M70" s="24"/>
      <c r="N70" s="24"/>
      <c r="O70" s="24"/>
    </row>
    <row r="71" spans="2:15">
      <c r="C71" s="95" t="s">
        <v>636</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view="pageBreakPreview" zoomScaleNormal="100" zoomScaleSheetLayoutView="100" workbookViewId="0"/>
  </sheetViews>
  <sheetFormatPr defaultRowHeight="13.5"/>
  <cols>
    <col min="1" max="1" width="6.625" customWidth="1"/>
    <col min="2" max="2" width="4.125" customWidth="1"/>
    <col min="3" max="3" width="36.25" bestFit="1" customWidth="1"/>
    <col min="4" max="4" width="4.125" customWidth="1"/>
    <col min="5" max="5" width="48.75" customWidth="1"/>
    <col min="6" max="15" width="11.625" style="14" customWidth="1"/>
    <col min="16" max="16" width="9.75" bestFit="1" customWidth="1"/>
    <col min="31" max="31" width="9" style="253"/>
  </cols>
  <sheetData>
    <row r="1" spans="1:1">
      <c r="A1" s="215"/>
    </row>
    <row r="29" spans="2:32">
      <c r="O29" s="334" t="s">
        <v>386</v>
      </c>
    </row>
    <row r="30" spans="2:32" ht="14.25" thickBot="1">
      <c r="B30" s="21"/>
      <c r="C30" s="21"/>
      <c r="D30" s="21"/>
      <c r="E30" s="21"/>
      <c r="F30" s="21"/>
      <c r="G30" s="21"/>
      <c r="H30" s="21"/>
      <c r="I30" s="21"/>
      <c r="J30" s="21"/>
      <c r="K30" s="21"/>
      <c r="L30" s="21"/>
      <c r="M30" s="21"/>
      <c r="N30" s="21"/>
      <c r="O30" s="334" t="s">
        <v>348</v>
      </c>
      <c r="P30" s="5"/>
      <c r="Q30" s="5"/>
      <c r="R30" s="5"/>
      <c r="S30" s="5"/>
      <c r="T30" s="5"/>
      <c r="U30" s="5"/>
    </row>
    <row r="31" spans="2:32" s="51" customFormat="1" ht="14.25" customHeight="1" thickBot="1">
      <c r="B31" s="72" t="s">
        <v>167</v>
      </c>
      <c r="C31" s="72"/>
      <c r="D31" s="72"/>
      <c r="E31" s="72" t="s">
        <v>168</v>
      </c>
      <c r="F31" s="56" t="s">
        <v>138</v>
      </c>
      <c r="G31" s="56" t="s">
        <v>139</v>
      </c>
      <c r="H31" s="56" t="s">
        <v>140</v>
      </c>
      <c r="I31" s="57" t="s">
        <v>141</v>
      </c>
      <c r="J31" s="57" t="s">
        <v>142</v>
      </c>
      <c r="K31" s="57" t="s">
        <v>143</v>
      </c>
      <c r="L31" s="57" t="s">
        <v>144</v>
      </c>
      <c r="M31" s="57" t="s">
        <v>145</v>
      </c>
      <c r="N31" s="57" t="s">
        <v>146</v>
      </c>
      <c r="O31" s="57" t="s">
        <v>147</v>
      </c>
      <c r="P31" s="192" t="str">
        <f t="shared" ref="P31:Y35" si="0">F43</f>
        <v>2001/3</v>
      </c>
      <c r="Q31" s="192" t="str">
        <f t="shared" si="0"/>
        <v>2002/3</v>
      </c>
      <c r="R31" s="192" t="str">
        <f t="shared" si="0"/>
        <v>2003/3</v>
      </c>
      <c r="S31" s="192" t="str">
        <f t="shared" si="0"/>
        <v>2004/3</v>
      </c>
      <c r="T31" s="192" t="str">
        <f t="shared" si="0"/>
        <v>2005/3</v>
      </c>
      <c r="U31" s="192" t="str">
        <f t="shared" si="0"/>
        <v>2006/3</v>
      </c>
      <c r="V31" s="192" t="str">
        <f t="shared" si="0"/>
        <v>2007/3</v>
      </c>
      <c r="W31" s="192" t="str">
        <f t="shared" si="0"/>
        <v>2008/3</v>
      </c>
      <c r="X31" s="192" t="str">
        <f t="shared" si="0"/>
        <v>2009/3</v>
      </c>
      <c r="Y31" s="192" t="str">
        <f t="shared" si="0"/>
        <v>2010/3</v>
      </c>
      <c r="Z31" s="276" t="str">
        <f t="shared" ref="Z31:AF35" si="1">F55</f>
        <v>2011/3</v>
      </c>
      <c r="AA31" s="276" t="str">
        <f t="shared" si="1"/>
        <v>2012/3</v>
      </c>
      <c r="AB31" s="276" t="str">
        <f t="shared" si="1"/>
        <v>2013/3</v>
      </c>
      <c r="AC31" s="276" t="str">
        <f t="shared" si="1"/>
        <v>2014/3</v>
      </c>
      <c r="AD31" s="276" t="str">
        <f t="shared" si="1"/>
        <v>2015/3</v>
      </c>
      <c r="AE31" s="276" t="str">
        <f t="shared" si="1"/>
        <v>2016/3</v>
      </c>
      <c r="AF31" s="276" t="str">
        <f t="shared" si="1"/>
        <v>2017/3</v>
      </c>
    </row>
    <row r="32" spans="2:32" s="49" customFormat="1">
      <c r="B32" s="46" t="s">
        <v>60</v>
      </c>
      <c r="C32" s="46"/>
      <c r="D32" s="46" t="s">
        <v>148</v>
      </c>
      <c r="E32" s="46"/>
      <c r="F32" s="48">
        <v>87007</v>
      </c>
      <c r="G32" s="48">
        <v>91300</v>
      </c>
      <c r="H32" s="48">
        <v>99803</v>
      </c>
      <c r="I32" s="48">
        <v>99651</v>
      </c>
      <c r="J32" s="48">
        <v>96587</v>
      </c>
      <c r="K32" s="48">
        <v>99356</v>
      </c>
      <c r="L32" s="48">
        <v>108280</v>
      </c>
      <c r="M32" s="48">
        <v>103758</v>
      </c>
      <c r="N32" s="48">
        <v>101485</v>
      </c>
      <c r="O32" s="48">
        <v>99311</v>
      </c>
      <c r="P32" s="194">
        <f t="shared" si="0"/>
        <v>97172</v>
      </c>
      <c r="Q32" s="194">
        <f t="shared" si="0"/>
        <v>96327</v>
      </c>
      <c r="R32" s="194">
        <f t="shared" si="0"/>
        <v>94067</v>
      </c>
      <c r="S32" s="194">
        <f t="shared" si="0"/>
        <v>93243</v>
      </c>
      <c r="T32" s="194">
        <f t="shared" si="0"/>
        <v>91312</v>
      </c>
      <c r="U32" s="194">
        <f t="shared" si="0"/>
        <v>92467</v>
      </c>
      <c r="V32" s="194">
        <f t="shared" si="0"/>
        <v>91813</v>
      </c>
      <c r="W32" s="194">
        <f t="shared" si="0"/>
        <v>91932</v>
      </c>
      <c r="X32" s="194">
        <f t="shared" si="0"/>
        <v>91967</v>
      </c>
      <c r="Y32" s="194">
        <f t="shared" si="0"/>
        <v>89708</v>
      </c>
      <c r="Z32" s="276">
        <f t="shared" si="1"/>
        <v>89485</v>
      </c>
      <c r="AA32" s="276">
        <f t="shared" si="1"/>
        <v>90191</v>
      </c>
      <c r="AB32" s="276">
        <f t="shared" si="1"/>
        <v>91141</v>
      </c>
      <c r="AC32" s="276">
        <f t="shared" si="1"/>
        <v>92929</v>
      </c>
      <c r="AD32" s="276">
        <f t="shared" si="1"/>
        <v>92459</v>
      </c>
      <c r="AE32" s="276">
        <f t="shared" si="1"/>
        <v>95192</v>
      </c>
      <c r="AF32" s="276">
        <f t="shared" si="1"/>
        <v>95348</v>
      </c>
    </row>
    <row r="33" spans="2:32" s="49" customFormat="1">
      <c r="B33" s="46"/>
      <c r="C33" s="102" t="s">
        <v>424</v>
      </c>
      <c r="D33" s="102"/>
      <c r="E33" s="108" t="s">
        <v>149</v>
      </c>
      <c r="F33" s="190">
        <v>0.9</v>
      </c>
      <c r="G33" s="190">
        <v>4.9000000000000004</v>
      </c>
      <c r="H33" s="190">
        <v>9.3000000000000007</v>
      </c>
      <c r="I33" s="190">
        <v>-0.2</v>
      </c>
      <c r="J33" s="190">
        <v>-3.1</v>
      </c>
      <c r="K33" s="190">
        <v>2.9</v>
      </c>
      <c r="L33" s="190">
        <v>9</v>
      </c>
      <c r="M33" s="190">
        <v>-4.2</v>
      </c>
      <c r="N33" s="190">
        <v>-2.2000000000000002</v>
      </c>
      <c r="O33" s="190">
        <v>-2.1</v>
      </c>
      <c r="P33" s="194">
        <f t="shared" si="0"/>
        <v>-2.2000000000000002</v>
      </c>
      <c r="Q33" s="194">
        <f t="shared" si="0"/>
        <v>-0.9</v>
      </c>
      <c r="R33" s="194">
        <f t="shared" si="0"/>
        <v>-2.2999999999999998</v>
      </c>
      <c r="S33" s="194">
        <f t="shared" si="0"/>
        <v>-0.9</v>
      </c>
      <c r="T33" s="194">
        <f t="shared" si="0"/>
        <v>-2.1</v>
      </c>
      <c r="U33" s="194">
        <f t="shared" si="0"/>
        <v>1.3</v>
      </c>
      <c r="V33" s="194">
        <f t="shared" si="0"/>
        <v>-0.7</v>
      </c>
      <c r="W33" s="194">
        <f t="shared" si="0"/>
        <v>0.1</v>
      </c>
      <c r="X33" s="194">
        <f t="shared" si="0"/>
        <v>0</v>
      </c>
      <c r="Y33" s="194">
        <f t="shared" si="0"/>
        <v>-2.5</v>
      </c>
      <c r="Z33" s="276">
        <f t="shared" si="1"/>
        <v>-0.2</v>
      </c>
      <c r="AA33" s="276">
        <f t="shared" si="1"/>
        <v>0.8</v>
      </c>
      <c r="AB33" s="276">
        <f t="shared" si="1"/>
        <v>1.1000000000000001</v>
      </c>
      <c r="AC33" s="276">
        <f t="shared" si="1"/>
        <v>2</v>
      </c>
      <c r="AD33" s="276">
        <f t="shared" si="1"/>
        <v>-0.5</v>
      </c>
      <c r="AE33" s="276">
        <f t="shared" si="1"/>
        <v>3</v>
      </c>
      <c r="AF33" s="276">
        <f t="shared" si="1"/>
        <v>0.2</v>
      </c>
    </row>
    <row r="34" spans="2:32" s="32" customFormat="1">
      <c r="B34" s="19"/>
      <c r="C34" s="19" t="s">
        <v>401</v>
      </c>
      <c r="D34" s="19"/>
      <c r="E34" s="19" t="s">
        <v>402</v>
      </c>
      <c r="F34" s="55">
        <v>50904</v>
      </c>
      <c r="G34" s="55">
        <v>53536</v>
      </c>
      <c r="H34" s="55">
        <v>57735</v>
      </c>
      <c r="I34" s="55">
        <v>58286</v>
      </c>
      <c r="J34" s="55">
        <v>57472</v>
      </c>
      <c r="K34" s="55">
        <v>59857</v>
      </c>
      <c r="L34" s="55">
        <v>65690</v>
      </c>
      <c r="M34" s="55">
        <v>62980</v>
      </c>
      <c r="N34" s="55">
        <v>61983</v>
      </c>
      <c r="O34" s="55">
        <v>61380</v>
      </c>
      <c r="P34" s="194">
        <f t="shared" si="0"/>
        <v>60207</v>
      </c>
      <c r="Q34" s="194">
        <f t="shared" si="0"/>
        <v>60171</v>
      </c>
      <c r="R34" s="194">
        <f t="shared" si="0"/>
        <v>58932</v>
      </c>
      <c r="S34" s="194">
        <f t="shared" si="0"/>
        <v>58599</v>
      </c>
      <c r="T34" s="194">
        <f t="shared" si="0"/>
        <v>57516</v>
      </c>
      <c r="U34" s="194">
        <f t="shared" si="0"/>
        <v>59656</v>
      </c>
      <c r="V34" s="194">
        <f t="shared" si="0"/>
        <v>59907</v>
      </c>
      <c r="W34" s="194">
        <f t="shared" si="0"/>
        <v>60010</v>
      </c>
      <c r="X34" s="194">
        <f t="shared" si="0"/>
        <v>60087</v>
      </c>
      <c r="Y34" s="194">
        <f t="shared" si="0"/>
        <v>58582</v>
      </c>
      <c r="Z34" s="325">
        <f t="shared" si="1"/>
        <v>60000</v>
      </c>
      <c r="AA34" s="325">
        <f t="shared" si="1"/>
        <v>60268</v>
      </c>
      <c r="AB34" s="325">
        <f t="shared" si="1"/>
        <v>60749</v>
      </c>
      <c r="AC34" s="325">
        <f t="shared" si="1"/>
        <v>61630</v>
      </c>
      <c r="AD34" s="325">
        <f t="shared" si="1"/>
        <v>60910</v>
      </c>
      <c r="AE34" s="325">
        <f t="shared" si="1"/>
        <v>62920</v>
      </c>
      <c r="AF34" s="325">
        <f t="shared" si="1"/>
        <v>62720</v>
      </c>
    </row>
    <row r="35" spans="2:32" s="32" customFormat="1">
      <c r="B35" s="19"/>
      <c r="C35" s="19" t="s">
        <v>637</v>
      </c>
      <c r="D35" s="19"/>
      <c r="E35" s="9" t="s">
        <v>150</v>
      </c>
      <c r="F35" s="55">
        <v>36102</v>
      </c>
      <c r="G35" s="55">
        <v>37764</v>
      </c>
      <c r="H35" s="55">
        <v>42068</v>
      </c>
      <c r="I35" s="55">
        <v>41364</v>
      </c>
      <c r="J35" s="55">
        <v>39115</v>
      </c>
      <c r="K35" s="55">
        <v>39498</v>
      </c>
      <c r="L35" s="55">
        <v>42590</v>
      </c>
      <c r="M35" s="55">
        <v>40778</v>
      </c>
      <c r="N35" s="55">
        <v>39502</v>
      </c>
      <c r="O35" s="55">
        <v>37931</v>
      </c>
      <c r="P35" s="194">
        <f t="shared" si="0"/>
        <v>36965</v>
      </c>
      <c r="Q35" s="194">
        <f t="shared" si="0"/>
        <v>36155</v>
      </c>
      <c r="R35" s="194">
        <f t="shared" si="0"/>
        <v>35134</v>
      </c>
      <c r="S35" s="194">
        <f t="shared" si="0"/>
        <v>34644</v>
      </c>
      <c r="T35" s="194">
        <f t="shared" si="0"/>
        <v>33795</v>
      </c>
      <c r="U35" s="194">
        <f t="shared" si="0"/>
        <v>32811</v>
      </c>
      <c r="V35" s="194">
        <f t="shared" si="0"/>
        <v>31905</v>
      </c>
      <c r="W35" s="194">
        <f t="shared" si="0"/>
        <v>31922</v>
      </c>
      <c r="X35" s="194">
        <f t="shared" si="0"/>
        <v>31880</v>
      </c>
      <c r="Y35" s="194">
        <f t="shared" si="0"/>
        <v>31126</v>
      </c>
      <c r="Z35" s="325">
        <f t="shared" si="1"/>
        <v>29484</v>
      </c>
      <c r="AA35" s="325">
        <f t="shared" si="1"/>
        <v>29922</v>
      </c>
      <c r="AB35" s="325">
        <f t="shared" si="1"/>
        <v>30391</v>
      </c>
      <c r="AC35" s="325">
        <f t="shared" si="1"/>
        <v>31299</v>
      </c>
      <c r="AD35" s="325">
        <f t="shared" si="1"/>
        <v>31549</v>
      </c>
      <c r="AE35" s="325">
        <f t="shared" si="1"/>
        <v>32272</v>
      </c>
      <c r="AF35" s="325">
        <f t="shared" si="1"/>
        <v>32628</v>
      </c>
    </row>
    <row r="36" spans="2:32" s="32" customFormat="1">
      <c r="B36" s="9"/>
      <c r="C36" s="9"/>
      <c r="D36" s="9"/>
      <c r="E36" s="20"/>
      <c r="F36" s="55"/>
      <c r="G36" s="214" t="s">
        <v>177</v>
      </c>
      <c r="H36" s="55"/>
      <c r="I36" s="55"/>
      <c r="J36" s="55"/>
      <c r="K36" s="214" t="s">
        <v>177</v>
      </c>
      <c r="L36" s="55"/>
      <c r="M36" s="214" t="s">
        <v>177</v>
      </c>
      <c r="N36" s="55"/>
      <c r="O36" s="55"/>
      <c r="P36" s="194"/>
      <c r="Q36" s="194"/>
      <c r="R36" s="194"/>
      <c r="S36" s="194"/>
      <c r="T36" s="194"/>
      <c r="U36" s="194"/>
      <c r="V36" s="194"/>
      <c r="W36" s="194"/>
      <c r="X36" s="194"/>
      <c r="Y36" s="194"/>
      <c r="Z36" s="276"/>
      <c r="AA36" s="276"/>
      <c r="AB36" s="276"/>
      <c r="AC36" s="276"/>
      <c r="AD36" s="276"/>
      <c r="AE36" s="276"/>
      <c r="AF36" s="276"/>
    </row>
    <row r="37" spans="2:32" s="32" customFormat="1">
      <c r="B37" s="109" t="s">
        <v>622</v>
      </c>
      <c r="C37" s="110"/>
      <c r="D37" s="109" t="s">
        <v>151</v>
      </c>
      <c r="E37" s="110"/>
      <c r="F37" s="191">
        <v>24058</v>
      </c>
      <c r="G37" s="191">
        <v>25259</v>
      </c>
      <c r="H37" s="191">
        <v>28149</v>
      </c>
      <c r="I37" s="191">
        <v>27763</v>
      </c>
      <c r="J37" s="191">
        <v>26710</v>
      </c>
      <c r="K37" s="191">
        <v>26067</v>
      </c>
      <c r="L37" s="191">
        <v>29054</v>
      </c>
      <c r="M37" s="191">
        <v>27193</v>
      </c>
      <c r="N37" s="191">
        <v>26458</v>
      </c>
      <c r="O37" s="191">
        <v>25871</v>
      </c>
      <c r="P37" s="194">
        <f t="shared" ref="P37:Y40" si="2">F49</f>
        <v>25195</v>
      </c>
      <c r="Q37" s="194">
        <f t="shared" si="2"/>
        <v>25018</v>
      </c>
      <c r="R37" s="194">
        <f t="shared" si="2"/>
        <v>24643</v>
      </c>
      <c r="S37" s="194">
        <f t="shared" si="2"/>
        <v>24786</v>
      </c>
      <c r="T37" s="194">
        <f t="shared" si="2"/>
        <v>24266</v>
      </c>
      <c r="U37" s="194">
        <f t="shared" si="2"/>
        <v>24422</v>
      </c>
      <c r="V37" s="194">
        <f t="shared" si="2"/>
        <v>24710</v>
      </c>
      <c r="W37" s="194">
        <f t="shared" si="2"/>
        <v>24878</v>
      </c>
      <c r="X37" s="194">
        <f t="shared" si="2"/>
        <v>25230</v>
      </c>
      <c r="Y37" s="194">
        <f t="shared" si="2"/>
        <v>28038</v>
      </c>
      <c r="Z37" s="276">
        <f t="shared" ref="Z37:AF40" si="3">F61</f>
        <v>29025</v>
      </c>
      <c r="AA37" s="276">
        <f t="shared" si="3"/>
        <v>30045</v>
      </c>
      <c r="AB37" s="276">
        <f t="shared" si="3"/>
        <v>30410</v>
      </c>
      <c r="AC37" s="276">
        <f t="shared" si="3"/>
        <v>31269</v>
      </c>
      <c r="AD37" s="276">
        <f t="shared" si="3"/>
        <v>31394</v>
      </c>
      <c r="AE37" s="276">
        <f t="shared" si="3"/>
        <v>32407</v>
      </c>
      <c r="AF37" s="276">
        <f t="shared" si="3"/>
        <v>32699</v>
      </c>
    </row>
    <row r="38" spans="2:32" s="49" customFormat="1">
      <c r="B38" s="47"/>
      <c r="C38" s="102" t="s">
        <v>424</v>
      </c>
      <c r="D38" s="102"/>
      <c r="E38" s="108" t="s">
        <v>149</v>
      </c>
      <c r="F38" s="190">
        <v>1.2</v>
      </c>
      <c r="G38" s="190">
        <v>5</v>
      </c>
      <c r="H38" s="190">
        <v>11.4</v>
      </c>
      <c r="I38" s="190">
        <v>-1.4</v>
      </c>
      <c r="J38" s="190">
        <v>-3.8</v>
      </c>
      <c r="K38" s="190">
        <v>-2.4</v>
      </c>
      <c r="L38" s="190">
        <v>11.5</v>
      </c>
      <c r="M38" s="190">
        <v>-6.4</v>
      </c>
      <c r="N38" s="190">
        <v>-2.7</v>
      </c>
      <c r="O38" s="190">
        <v>-2.2000000000000002</v>
      </c>
      <c r="P38" s="194">
        <f t="shared" si="2"/>
        <v>-2.6</v>
      </c>
      <c r="Q38" s="194">
        <f t="shared" si="2"/>
        <v>-0.7</v>
      </c>
      <c r="R38" s="194">
        <f t="shared" si="2"/>
        <v>-1.5</v>
      </c>
      <c r="S38" s="194">
        <f t="shared" si="2"/>
        <v>0.6</v>
      </c>
      <c r="T38" s="194">
        <f t="shared" si="2"/>
        <v>-2.1</v>
      </c>
      <c r="U38" s="194">
        <f t="shared" si="2"/>
        <v>0.6</v>
      </c>
      <c r="V38" s="194">
        <f t="shared" si="2"/>
        <v>1.2</v>
      </c>
      <c r="W38" s="194">
        <f t="shared" si="2"/>
        <v>0.7</v>
      </c>
      <c r="X38" s="194">
        <f t="shared" si="2"/>
        <v>1.4</v>
      </c>
      <c r="Y38" s="194">
        <f t="shared" si="2"/>
        <v>11.1</v>
      </c>
      <c r="Z38" s="276">
        <f t="shared" si="3"/>
        <v>3.5</v>
      </c>
      <c r="AA38" s="276">
        <f t="shared" si="3"/>
        <v>3.5</v>
      </c>
      <c r="AB38" s="276">
        <f t="shared" si="3"/>
        <v>1.2</v>
      </c>
      <c r="AC38" s="276">
        <f t="shared" si="3"/>
        <v>2.8</v>
      </c>
      <c r="AD38" s="276">
        <f t="shared" si="3"/>
        <v>0.4</v>
      </c>
      <c r="AE38" s="276">
        <f t="shared" si="3"/>
        <v>3.2</v>
      </c>
      <c r="AF38" s="276">
        <f t="shared" si="3"/>
        <v>0.9</v>
      </c>
    </row>
    <row r="39" spans="2:32" s="49" customFormat="1">
      <c r="B39" s="47"/>
      <c r="C39" s="19" t="s">
        <v>401</v>
      </c>
      <c r="D39" s="19"/>
      <c r="E39" s="19" t="s">
        <v>402</v>
      </c>
      <c r="F39" s="55">
        <v>14213</v>
      </c>
      <c r="G39" s="55">
        <v>14965</v>
      </c>
      <c r="H39" s="55">
        <v>16520</v>
      </c>
      <c r="I39" s="55">
        <v>16421</v>
      </c>
      <c r="J39" s="55">
        <v>16350</v>
      </c>
      <c r="K39" s="55">
        <v>16302</v>
      </c>
      <c r="L39" s="55">
        <v>17867</v>
      </c>
      <c r="M39" s="55">
        <v>16619</v>
      </c>
      <c r="N39" s="55">
        <v>16247</v>
      </c>
      <c r="O39" s="55">
        <v>16145</v>
      </c>
      <c r="P39" s="194">
        <f t="shared" si="2"/>
        <v>15893</v>
      </c>
      <c r="Q39" s="194">
        <f t="shared" si="2"/>
        <v>15964</v>
      </c>
      <c r="R39" s="194">
        <f t="shared" si="2"/>
        <v>15816</v>
      </c>
      <c r="S39" s="194">
        <f t="shared" si="2"/>
        <v>16043</v>
      </c>
      <c r="T39" s="194">
        <f t="shared" si="2"/>
        <v>15567</v>
      </c>
      <c r="U39" s="194">
        <f t="shared" si="2"/>
        <v>15701</v>
      </c>
      <c r="V39" s="194">
        <f t="shared" si="2"/>
        <v>16014</v>
      </c>
      <c r="W39" s="194">
        <f t="shared" si="2"/>
        <v>16095</v>
      </c>
      <c r="X39" s="194">
        <f t="shared" si="2"/>
        <v>16316</v>
      </c>
      <c r="Y39" s="194">
        <f t="shared" si="2"/>
        <v>18396</v>
      </c>
      <c r="Z39" s="276">
        <f t="shared" si="3"/>
        <v>18899</v>
      </c>
      <c r="AA39" s="276">
        <f t="shared" si="3"/>
        <v>19422</v>
      </c>
      <c r="AB39" s="276">
        <f t="shared" si="3"/>
        <v>19669</v>
      </c>
      <c r="AC39" s="276">
        <f t="shared" si="3"/>
        <v>20260</v>
      </c>
      <c r="AD39" s="276">
        <f t="shared" si="3"/>
        <v>20286</v>
      </c>
      <c r="AE39" s="276">
        <f t="shared" si="3"/>
        <v>21035</v>
      </c>
      <c r="AF39" s="276">
        <f t="shared" si="3"/>
        <v>21136</v>
      </c>
    </row>
    <row r="40" spans="2:32" s="49" customFormat="1">
      <c r="B40" s="52"/>
      <c r="C40" s="19" t="s">
        <v>637</v>
      </c>
      <c r="D40" s="19"/>
      <c r="E40" s="9" t="s">
        <v>150</v>
      </c>
      <c r="F40" s="55">
        <v>9845</v>
      </c>
      <c r="G40" s="55">
        <v>10294</v>
      </c>
      <c r="H40" s="55">
        <v>11629</v>
      </c>
      <c r="I40" s="55">
        <v>11342</v>
      </c>
      <c r="J40" s="55">
        <v>10359</v>
      </c>
      <c r="K40" s="55">
        <v>9764</v>
      </c>
      <c r="L40" s="55">
        <v>11186</v>
      </c>
      <c r="M40" s="55">
        <v>10574</v>
      </c>
      <c r="N40" s="55">
        <v>10211</v>
      </c>
      <c r="O40" s="55">
        <v>9726</v>
      </c>
      <c r="P40" s="194">
        <f t="shared" si="2"/>
        <v>9301</v>
      </c>
      <c r="Q40" s="194">
        <f t="shared" si="2"/>
        <v>9053</v>
      </c>
      <c r="R40" s="194">
        <f t="shared" si="2"/>
        <v>8826</v>
      </c>
      <c r="S40" s="194">
        <f t="shared" si="2"/>
        <v>8743</v>
      </c>
      <c r="T40" s="194">
        <f t="shared" si="2"/>
        <v>8698</v>
      </c>
      <c r="U40" s="194">
        <f t="shared" si="2"/>
        <v>8721</v>
      </c>
      <c r="V40" s="194">
        <f t="shared" si="2"/>
        <v>8695</v>
      </c>
      <c r="W40" s="194">
        <f t="shared" si="2"/>
        <v>8783</v>
      </c>
      <c r="X40" s="194">
        <f t="shared" si="2"/>
        <v>8913</v>
      </c>
      <c r="Y40" s="194">
        <f t="shared" si="2"/>
        <v>9642</v>
      </c>
      <c r="Z40" s="276">
        <f t="shared" si="3"/>
        <v>10126</v>
      </c>
      <c r="AA40" s="276">
        <f t="shared" si="3"/>
        <v>10623</v>
      </c>
      <c r="AB40" s="276">
        <f t="shared" si="3"/>
        <v>10740</v>
      </c>
      <c r="AC40" s="276">
        <f t="shared" si="3"/>
        <v>11008</v>
      </c>
      <c r="AD40" s="276">
        <f t="shared" si="3"/>
        <v>11107</v>
      </c>
      <c r="AE40" s="276">
        <f t="shared" si="3"/>
        <v>11372</v>
      </c>
      <c r="AF40" s="276">
        <f t="shared" si="3"/>
        <v>11563</v>
      </c>
    </row>
    <row r="41" spans="2:32" s="26" customFormat="1">
      <c r="B41" s="19"/>
      <c r="C41" s="9"/>
      <c r="D41" s="9"/>
      <c r="E41" s="20"/>
      <c r="F41" s="55"/>
      <c r="G41" s="214" t="s">
        <v>177</v>
      </c>
      <c r="H41" s="55"/>
      <c r="I41" s="55"/>
      <c r="J41" s="55"/>
      <c r="K41" s="214" t="s">
        <v>177</v>
      </c>
      <c r="L41" s="21"/>
      <c r="M41" s="21"/>
      <c r="N41" s="21"/>
      <c r="O41" s="21"/>
      <c r="AE41" s="256"/>
    </row>
    <row r="42" spans="2:32" s="26" customFormat="1" ht="14.25" thickBot="1">
      <c r="B42" s="19"/>
      <c r="C42" s="19"/>
      <c r="D42" s="19"/>
      <c r="E42" s="9"/>
      <c r="F42" s="55"/>
      <c r="G42" s="55"/>
      <c r="H42" s="55"/>
      <c r="I42" s="55"/>
      <c r="J42" s="55"/>
      <c r="K42" s="25"/>
      <c r="L42" s="25"/>
      <c r="M42" s="25"/>
      <c r="N42" s="25"/>
      <c r="O42" s="25"/>
      <c r="AE42" s="256"/>
    </row>
    <row r="43" spans="2:32" s="26" customFormat="1" ht="14.25" thickBot="1">
      <c r="B43" s="72"/>
      <c r="C43" s="72"/>
      <c r="D43" s="72"/>
      <c r="E43" s="72"/>
      <c r="F43" s="56" t="s">
        <v>152</v>
      </c>
      <c r="G43" s="56" t="s">
        <v>153</v>
      </c>
      <c r="H43" s="56" t="s">
        <v>154</v>
      </c>
      <c r="I43" s="57" t="s">
        <v>155</v>
      </c>
      <c r="J43" s="57" t="s">
        <v>156</v>
      </c>
      <c r="K43" s="57" t="s">
        <v>157</v>
      </c>
      <c r="L43" s="57" t="s">
        <v>158</v>
      </c>
      <c r="M43" s="57" t="s">
        <v>159</v>
      </c>
      <c r="N43" s="57" t="s">
        <v>160</v>
      </c>
      <c r="O43" s="57" t="s">
        <v>161</v>
      </c>
      <c r="AE43" s="256"/>
    </row>
    <row r="44" spans="2:32" s="26" customFormat="1">
      <c r="B44" s="46" t="s">
        <v>60</v>
      </c>
      <c r="C44" s="46"/>
      <c r="D44" s="46" t="s">
        <v>148</v>
      </c>
      <c r="E44" s="46"/>
      <c r="F44" s="48">
        <v>97172</v>
      </c>
      <c r="G44" s="48">
        <v>96327</v>
      </c>
      <c r="H44" s="48">
        <v>94067</v>
      </c>
      <c r="I44" s="48">
        <v>93243</v>
      </c>
      <c r="J44" s="48">
        <v>91312</v>
      </c>
      <c r="K44" s="48">
        <v>92467</v>
      </c>
      <c r="L44" s="48">
        <v>91813</v>
      </c>
      <c r="M44" s="48">
        <v>91932</v>
      </c>
      <c r="N44" s="48">
        <v>91967</v>
      </c>
      <c r="O44" s="48">
        <v>89708</v>
      </c>
      <c r="AE44" s="256"/>
    </row>
    <row r="45" spans="2:32" s="26" customFormat="1">
      <c r="B45" s="46"/>
      <c r="C45" s="102" t="s">
        <v>424</v>
      </c>
      <c r="D45" s="102"/>
      <c r="E45" s="108" t="s">
        <v>149</v>
      </c>
      <c r="F45" s="190">
        <v>-2.2000000000000002</v>
      </c>
      <c r="G45" s="190">
        <v>-0.9</v>
      </c>
      <c r="H45" s="190">
        <v>-2.2999999999999998</v>
      </c>
      <c r="I45" s="190">
        <v>-0.9</v>
      </c>
      <c r="J45" s="190">
        <v>-2.1</v>
      </c>
      <c r="K45" s="190">
        <v>1.3</v>
      </c>
      <c r="L45" s="190">
        <v>-0.7</v>
      </c>
      <c r="M45" s="190">
        <v>0.1</v>
      </c>
      <c r="N45" s="190">
        <v>0</v>
      </c>
      <c r="O45" s="190">
        <v>-2.5</v>
      </c>
      <c r="AE45" s="256"/>
    </row>
    <row r="46" spans="2:32" s="26" customFormat="1" ht="13.5" customHeight="1">
      <c r="B46" s="19"/>
      <c r="C46" s="19" t="s">
        <v>401</v>
      </c>
      <c r="D46" s="19"/>
      <c r="E46" s="19" t="s">
        <v>402</v>
      </c>
      <c r="F46" s="55">
        <v>60207</v>
      </c>
      <c r="G46" s="55">
        <v>60171</v>
      </c>
      <c r="H46" s="55">
        <v>58932</v>
      </c>
      <c r="I46" s="55">
        <v>58599</v>
      </c>
      <c r="J46" s="55">
        <v>57516</v>
      </c>
      <c r="K46" s="55">
        <v>59656</v>
      </c>
      <c r="L46" s="55">
        <v>59907</v>
      </c>
      <c r="M46" s="55">
        <v>60010</v>
      </c>
      <c r="N46" s="55">
        <v>60087</v>
      </c>
      <c r="O46" s="55">
        <v>58582</v>
      </c>
      <c r="AE46" s="256"/>
    </row>
    <row r="47" spans="2:32" s="26" customFormat="1" ht="13.5" customHeight="1">
      <c r="B47" s="19"/>
      <c r="C47" s="19" t="s">
        <v>637</v>
      </c>
      <c r="D47" s="19"/>
      <c r="E47" s="9" t="s">
        <v>150</v>
      </c>
      <c r="F47" s="55">
        <v>36965</v>
      </c>
      <c r="G47" s="55">
        <v>36155</v>
      </c>
      <c r="H47" s="55">
        <v>35134</v>
      </c>
      <c r="I47" s="55">
        <v>34644</v>
      </c>
      <c r="J47" s="55">
        <v>33795</v>
      </c>
      <c r="K47" s="55">
        <v>32811</v>
      </c>
      <c r="L47" s="55">
        <v>31905</v>
      </c>
      <c r="M47" s="55">
        <v>31922</v>
      </c>
      <c r="N47" s="55">
        <v>31880</v>
      </c>
      <c r="O47" s="55">
        <v>31126</v>
      </c>
      <c r="AE47" s="256"/>
    </row>
    <row r="48" spans="2:32" s="26" customFormat="1">
      <c r="B48" s="9"/>
      <c r="C48" s="9"/>
      <c r="D48" s="9"/>
      <c r="E48" s="20"/>
      <c r="F48" s="55"/>
      <c r="G48" s="55"/>
      <c r="H48" s="55"/>
      <c r="I48" s="55"/>
      <c r="J48" s="55"/>
      <c r="K48" s="55"/>
      <c r="L48" s="55"/>
      <c r="M48" s="55"/>
      <c r="N48" s="55"/>
      <c r="O48" s="55"/>
      <c r="AE48" s="256"/>
    </row>
    <row r="49" spans="2:31" s="26" customFormat="1">
      <c r="B49" s="109" t="s">
        <v>622</v>
      </c>
      <c r="C49" s="110"/>
      <c r="D49" s="109" t="s">
        <v>151</v>
      </c>
      <c r="E49" s="110"/>
      <c r="F49" s="191">
        <v>25195</v>
      </c>
      <c r="G49" s="191">
        <v>25018</v>
      </c>
      <c r="H49" s="191">
        <v>24643</v>
      </c>
      <c r="I49" s="191">
        <v>24786</v>
      </c>
      <c r="J49" s="191">
        <v>24266</v>
      </c>
      <c r="K49" s="191">
        <v>24422</v>
      </c>
      <c r="L49" s="191">
        <v>24710</v>
      </c>
      <c r="M49" s="191">
        <v>24878</v>
      </c>
      <c r="N49" s="191">
        <v>25230</v>
      </c>
      <c r="O49" s="191">
        <v>28038</v>
      </c>
      <c r="AE49" s="256"/>
    </row>
    <row r="50" spans="2:31" s="26" customFormat="1">
      <c r="B50" s="47"/>
      <c r="C50" s="102" t="s">
        <v>424</v>
      </c>
      <c r="D50" s="102"/>
      <c r="E50" s="108" t="s">
        <v>149</v>
      </c>
      <c r="F50" s="190">
        <v>-2.6</v>
      </c>
      <c r="G50" s="190">
        <v>-0.7</v>
      </c>
      <c r="H50" s="190">
        <v>-1.5</v>
      </c>
      <c r="I50" s="190">
        <v>0.6</v>
      </c>
      <c r="J50" s="190">
        <v>-2.1</v>
      </c>
      <c r="K50" s="190">
        <v>0.6</v>
      </c>
      <c r="L50" s="190">
        <v>1.2</v>
      </c>
      <c r="M50" s="190">
        <v>0.7</v>
      </c>
      <c r="N50" s="190">
        <v>1.4</v>
      </c>
      <c r="O50" s="190">
        <v>11.1</v>
      </c>
      <c r="AE50" s="256"/>
    </row>
    <row r="51" spans="2:31" s="26" customFormat="1">
      <c r="B51" s="47"/>
      <c r="C51" s="19" t="s">
        <v>401</v>
      </c>
      <c r="D51" s="19"/>
      <c r="E51" s="19" t="s">
        <v>402</v>
      </c>
      <c r="F51" s="55">
        <v>15893</v>
      </c>
      <c r="G51" s="55">
        <v>15964</v>
      </c>
      <c r="H51" s="55">
        <v>15816</v>
      </c>
      <c r="I51" s="55">
        <v>16043</v>
      </c>
      <c r="J51" s="55">
        <v>15567</v>
      </c>
      <c r="K51" s="55">
        <v>15701</v>
      </c>
      <c r="L51" s="55">
        <v>16014</v>
      </c>
      <c r="M51" s="55">
        <v>16095</v>
      </c>
      <c r="N51" s="55">
        <v>16316</v>
      </c>
      <c r="O51" s="55">
        <v>18396</v>
      </c>
      <c r="AE51" s="256"/>
    </row>
    <row r="52" spans="2:31" s="26" customFormat="1">
      <c r="B52" s="52"/>
      <c r="C52" s="19" t="s">
        <v>637</v>
      </c>
      <c r="D52" s="19"/>
      <c r="E52" s="9" t="s">
        <v>150</v>
      </c>
      <c r="F52" s="55">
        <v>9301</v>
      </c>
      <c r="G52" s="55">
        <v>9053</v>
      </c>
      <c r="H52" s="55">
        <v>8826</v>
      </c>
      <c r="I52" s="55">
        <v>8743</v>
      </c>
      <c r="J52" s="55">
        <v>8698</v>
      </c>
      <c r="K52" s="55">
        <v>8721</v>
      </c>
      <c r="L52" s="55">
        <v>8695</v>
      </c>
      <c r="M52" s="55">
        <v>8783</v>
      </c>
      <c r="N52" s="55">
        <v>8913</v>
      </c>
      <c r="O52" s="55">
        <v>9642</v>
      </c>
      <c r="AE52" s="256"/>
    </row>
    <row r="53" spans="2:31" s="26" customFormat="1">
      <c r="F53" s="31"/>
      <c r="G53" s="31"/>
      <c r="H53" s="31"/>
      <c r="I53" s="31"/>
      <c r="J53" s="31"/>
      <c r="K53" s="31"/>
      <c r="L53" s="31"/>
      <c r="M53" s="31"/>
      <c r="N53" s="31"/>
      <c r="O53" s="31"/>
      <c r="AE53" s="256"/>
    </row>
    <row r="54" spans="2:31" s="26" customFormat="1" ht="14.25" thickBot="1">
      <c r="F54" s="31"/>
      <c r="G54" s="31"/>
      <c r="H54" s="31"/>
      <c r="I54" s="31"/>
      <c r="J54" s="31"/>
      <c r="K54" s="31"/>
      <c r="L54" s="31"/>
      <c r="M54" s="31"/>
      <c r="N54" s="31"/>
      <c r="O54" s="31"/>
      <c r="AE54" s="256"/>
    </row>
    <row r="55" spans="2:31" s="26" customFormat="1" ht="14.25" thickBot="1">
      <c r="B55" s="72"/>
      <c r="C55" s="72"/>
      <c r="D55" s="72"/>
      <c r="E55" s="72"/>
      <c r="F55" s="56" t="s">
        <v>162</v>
      </c>
      <c r="G55" s="56" t="s">
        <v>290</v>
      </c>
      <c r="H55" s="56" t="s">
        <v>363</v>
      </c>
      <c r="I55" s="278" t="s">
        <v>169</v>
      </c>
      <c r="J55" s="278" t="s">
        <v>670</v>
      </c>
      <c r="K55" s="278" t="s">
        <v>668</v>
      </c>
      <c r="L55" s="392" t="s">
        <v>675</v>
      </c>
      <c r="M55"/>
      <c r="N55"/>
      <c r="O55"/>
      <c r="AE55" s="256"/>
    </row>
    <row r="56" spans="2:31" s="26" customFormat="1">
      <c r="B56" s="46" t="s">
        <v>60</v>
      </c>
      <c r="C56" s="46"/>
      <c r="D56" s="46" t="s">
        <v>148</v>
      </c>
      <c r="E56" s="46"/>
      <c r="F56" s="48">
        <v>89485</v>
      </c>
      <c r="G56" s="48">
        <v>90191</v>
      </c>
      <c r="H56" s="48">
        <v>91141</v>
      </c>
      <c r="I56" s="258">
        <v>92929</v>
      </c>
      <c r="J56" s="258">
        <v>92459</v>
      </c>
      <c r="K56" s="258">
        <v>95192</v>
      </c>
      <c r="L56" s="408">
        <v>95348</v>
      </c>
      <c r="M56"/>
      <c r="N56"/>
      <c r="O56"/>
      <c r="AE56" s="256"/>
    </row>
    <row r="57" spans="2:31" s="26" customFormat="1">
      <c r="B57" s="46"/>
      <c r="C57" s="102" t="s">
        <v>424</v>
      </c>
      <c r="D57" s="102"/>
      <c r="E57" s="108" t="s">
        <v>149</v>
      </c>
      <c r="F57" s="190">
        <v>-0.2</v>
      </c>
      <c r="G57" s="190">
        <v>0.8</v>
      </c>
      <c r="H57" s="190">
        <v>1.1000000000000001</v>
      </c>
      <c r="I57" s="274">
        <v>2</v>
      </c>
      <c r="J57" s="274">
        <v>-0.5</v>
      </c>
      <c r="K57" s="274">
        <v>3</v>
      </c>
      <c r="L57" s="504">
        <v>0.2</v>
      </c>
      <c r="M57"/>
      <c r="N57"/>
      <c r="O57"/>
      <c r="AE57" s="256"/>
    </row>
    <row r="58" spans="2:31" s="26" customFormat="1">
      <c r="B58" s="19"/>
      <c r="C58" s="19" t="s">
        <v>401</v>
      </c>
      <c r="D58" s="19"/>
      <c r="E58" s="19" t="s">
        <v>402</v>
      </c>
      <c r="F58" s="55">
        <v>60000</v>
      </c>
      <c r="G58" s="55">
        <v>60268</v>
      </c>
      <c r="H58" s="55">
        <v>60749</v>
      </c>
      <c r="I58" s="259">
        <v>61630</v>
      </c>
      <c r="J58" s="259">
        <v>60910</v>
      </c>
      <c r="K58" s="259">
        <v>62920</v>
      </c>
      <c r="L58" s="418">
        <v>62720</v>
      </c>
      <c r="M58"/>
      <c r="N58"/>
      <c r="O58"/>
      <c r="AE58" s="256"/>
    </row>
    <row r="59" spans="2:31" s="26" customFormat="1">
      <c r="B59" s="19"/>
      <c r="C59" s="19" t="s">
        <v>637</v>
      </c>
      <c r="D59" s="19"/>
      <c r="E59" s="9" t="s">
        <v>150</v>
      </c>
      <c r="F59" s="55">
        <v>29484</v>
      </c>
      <c r="G59" s="55">
        <v>29922</v>
      </c>
      <c r="H59" s="55">
        <v>30391</v>
      </c>
      <c r="I59" s="259">
        <v>31299</v>
      </c>
      <c r="J59" s="259">
        <v>31549</v>
      </c>
      <c r="K59" s="259">
        <v>32272</v>
      </c>
      <c r="L59" s="418">
        <v>32628</v>
      </c>
      <c r="M59"/>
      <c r="N59"/>
      <c r="O59"/>
      <c r="AE59" s="256"/>
    </row>
    <row r="60" spans="2:31">
      <c r="B60" s="9"/>
      <c r="C60" s="9"/>
      <c r="D60" s="9"/>
      <c r="E60" s="20"/>
      <c r="F60" s="55"/>
      <c r="G60" s="55"/>
      <c r="H60" s="55"/>
      <c r="I60" s="259"/>
      <c r="J60" s="259"/>
      <c r="K60" s="259"/>
      <c r="L60" s="418"/>
      <c r="M60"/>
      <c r="N60"/>
      <c r="O60"/>
    </row>
    <row r="61" spans="2:31">
      <c r="B61" s="109" t="s">
        <v>622</v>
      </c>
      <c r="C61" s="110"/>
      <c r="D61" s="109" t="s">
        <v>151</v>
      </c>
      <c r="E61" s="110"/>
      <c r="F61" s="191">
        <v>29025</v>
      </c>
      <c r="G61" s="191">
        <v>30045</v>
      </c>
      <c r="H61" s="191">
        <v>30410</v>
      </c>
      <c r="I61" s="275">
        <v>31269</v>
      </c>
      <c r="J61" s="275">
        <v>31394</v>
      </c>
      <c r="K61" s="275">
        <v>32407</v>
      </c>
      <c r="L61" s="505">
        <v>32699</v>
      </c>
      <c r="M61"/>
      <c r="N61"/>
      <c r="O61"/>
    </row>
    <row r="62" spans="2:31">
      <c r="B62" s="47"/>
      <c r="C62" s="102" t="s">
        <v>424</v>
      </c>
      <c r="D62" s="102"/>
      <c r="E62" s="108" t="s">
        <v>149</v>
      </c>
      <c r="F62" s="190">
        <v>3.5</v>
      </c>
      <c r="G62" s="190">
        <v>3.5</v>
      </c>
      <c r="H62" s="190">
        <v>1.2</v>
      </c>
      <c r="I62" s="274">
        <v>2.8</v>
      </c>
      <c r="J62" s="274">
        <v>0.4</v>
      </c>
      <c r="K62" s="274">
        <v>3.2</v>
      </c>
      <c r="L62" s="504">
        <v>0.9</v>
      </c>
      <c r="M62"/>
      <c r="N62"/>
      <c r="O62"/>
    </row>
    <row r="63" spans="2:31">
      <c r="B63" s="47"/>
      <c r="C63" s="19" t="s">
        <v>401</v>
      </c>
      <c r="D63" s="19"/>
      <c r="E63" s="19" t="s">
        <v>402</v>
      </c>
      <c r="F63" s="55">
        <v>18899</v>
      </c>
      <c r="G63" s="55">
        <v>19422</v>
      </c>
      <c r="H63" s="55">
        <v>19669</v>
      </c>
      <c r="I63" s="259">
        <v>20260</v>
      </c>
      <c r="J63" s="259">
        <v>20286</v>
      </c>
      <c r="K63" s="259">
        <v>21035</v>
      </c>
      <c r="L63" s="418">
        <v>21136</v>
      </c>
      <c r="M63"/>
      <c r="N63"/>
      <c r="O63"/>
    </row>
    <row r="64" spans="2:31">
      <c r="B64" s="52"/>
      <c r="C64" s="19" t="s">
        <v>637</v>
      </c>
      <c r="D64" s="19"/>
      <c r="E64" s="9" t="s">
        <v>150</v>
      </c>
      <c r="F64" s="55">
        <v>10126</v>
      </c>
      <c r="G64" s="55">
        <v>10623</v>
      </c>
      <c r="H64" s="55">
        <v>10740</v>
      </c>
      <c r="I64" s="259">
        <v>11008</v>
      </c>
      <c r="J64" s="259">
        <v>11107</v>
      </c>
      <c r="K64" s="259">
        <v>11372</v>
      </c>
      <c r="L64" s="418">
        <v>11563</v>
      </c>
      <c r="M64"/>
      <c r="N64"/>
      <c r="O64"/>
    </row>
    <row r="65" spans="2:15">
      <c r="F65" s="24"/>
      <c r="G65"/>
      <c r="H65"/>
      <c r="I65"/>
      <c r="J65"/>
      <c r="K65"/>
      <c r="L65"/>
      <c r="M65"/>
      <c r="N65"/>
      <c r="O65"/>
    </row>
    <row r="66" spans="2:15">
      <c r="B66" s="189" t="s">
        <v>163</v>
      </c>
      <c r="C66" s="95" t="s">
        <v>631</v>
      </c>
      <c r="F66" s="24"/>
      <c r="G66" s="24"/>
      <c r="H66" s="24"/>
      <c r="I66" s="24"/>
      <c r="J66" s="24"/>
      <c r="K66" s="24"/>
      <c r="L66" s="24"/>
      <c r="M66" s="24"/>
      <c r="N66" s="24"/>
      <c r="O66" s="24"/>
    </row>
    <row r="67" spans="2:15">
      <c r="B67" s="189" t="s">
        <v>163</v>
      </c>
      <c r="C67" s="95" t="s">
        <v>164</v>
      </c>
      <c r="F67" s="24"/>
      <c r="G67" s="24"/>
      <c r="H67" s="24"/>
      <c r="I67" s="24"/>
      <c r="J67" s="24"/>
      <c r="K67" s="24"/>
      <c r="L67" s="24"/>
      <c r="M67" s="24"/>
      <c r="N67" s="24"/>
      <c r="O67" s="24"/>
    </row>
    <row r="68" spans="2:15">
      <c r="F68" s="24"/>
      <c r="G68" s="24"/>
      <c r="H68" s="24"/>
      <c r="I68" s="24"/>
      <c r="J68" s="24"/>
      <c r="K68" s="24"/>
      <c r="L68" s="24"/>
      <c r="M68" s="24"/>
      <c r="N68" s="24"/>
      <c r="O68" s="24"/>
    </row>
    <row r="69" spans="2:15">
      <c r="B69" s="189" t="s">
        <v>163</v>
      </c>
      <c r="C69" s="95" t="s">
        <v>175</v>
      </c>
      <c r="F69" s="24"/>
      <c r="G69" s="24"/>
      <c r="H69" s="24"/>
      <c r="I69" s="24"/>
      <c r="J69" s="24"/>
      <c r="K69" s="24"/>
      <c r="L69" s="24"/>
      <c r="M69" s="24"/>
      <c r="N69" s="24"/>
      <c r="O69" s="24"/>
    </row>
    <row r="70" spans="2:15">
      <c r="B70" s="189" t="s">
        <v>165</v>
      </c>
      <c r="C70" s="95" t="s">
        <v>176</v>
      </c>
      <c r="F70" s="24"/>
      <c r="G70" s="24"/>
      <c r="H70" s="24"/>
      <c r="I70" s="24"/>
      <c r="J70" s="24"/>
      <c r="K70" s="24"/>
      <c r="L70" s="24"/>
      <c r="M70" s="24"/>
      <c r="N70" s="24"/>
      <c r="O70" s="24"/>
    </row>
    <row r="71" spans="2:15">
      <c r="C71" s="95" t="s">
        <v>166</v>
      </c>
      <c r="F71" s="24"/>
      <c r="G71" s="24"/>
      <c r="H71" s="24"/>
      <c r="I71" s="24"/>
      <c r="J71" s="24"/>
      <c r="K71" s="24"/>
      <c r="L71" s="24"/>
      <c r="M71" s="24"/>
      <c r="N71" s="24"/>
      <c r="O71" s="24"/>
    </row>
    <row r="72" spans="2:15">
      <c r="F72" s="24"/>
      <c r="G72" s="24"/>
      <c r="H72" s="24"/>
      <c r="I72" s="24"/>
      <c r="J72" s="24"/>
      <c r="K72" s="24"/>
      <c r="L72" s="24"/>
      <c r="M72" s="24"/>
      <c r="N72" s="24"/>
      <c r="O72" s="24"/>
    </row>
    <row r="73" spans="2:15">
      <c r="F73" s="24"/>
      <c r="G73" s="24"/>
      <c r="H73" s="24"/>
      <c r="I73" s="24"/>
      <c r="J73" s="24"/>
      <c r="K73" s="24"/>
      <c r="L73" s="24"/>
      <c r="M73" s="24"/>
      <c r="N73" s="24"/>
      <c r="O73" s="24"/>
    </row>
    <row r="74" spans="2:15">
      <c r="F74" s="24"/>
      <c r="G74" s="24"/>
      <c r="H74" s="24"/>
      <c r="I74" s="24"/>
      <c r="J74" s="24"/>
      <c r="K74" s="24"/>
      <c r="L74" s="24"/>
      <c r="M74" s="24"/>
      <c r="N74" s="24"/>
      <c r="O74" s="24"/>
    </row>
    <row r="75" spans="2:15">
      <c r="F75" s="24"/>
      <c r="G75" s="24"/>
      <c r="H75" s="24"/>
      <c r="I75" s="24"/>
      <c r="J75" s="24"/>
      <c r="K75" s="24"/>
      <c r="L75" s="24"/>
      <c r="M75" s="24"/>
      <c r="N75" s="24"/>
      <c r="O75" s="24"/>
    </row>
    <row r="76" spans="2:15">
      <c r="F76" s="24"/>
      <c r="G76" s="24"/>
      <c r="H76" s="24"/>
      <c r="I76" s="24"/>
      <c r="J76" s="24"/>
      <c r="K76" s="24"/>
      <c r="L76" s="24"/>
      <c r="M76" s="24"/>
      <c r="N76" s="24"/>
      <c r="O76" s="24"/>
    </row>
    <row r="77" spans="2:15">
      <c r="F77" s="24"/>
      <c r="G77" s="24"/>
      <c r="H77" s="24"/>
      <c r="I77" s="24"/>
      <c r="J77" s="24"/>
      <c r="K77" s="24"/>
      <c r="L77" s="24"/>
      <c r="M77" s="24"/>
      <c r="N77" s="24"/>
      <c r="O77" s="24"/>
    </row>
    <row r="78" spans="2:15">
      <c r="F78" s="24"/>
      <c r="G78" s="24"/>
      <c r="H78" s="24"/>
      <c r="I78" s="24"/>
      <c r="J78" s="24"/>
      <c r="K78" s="24"/>
      <c r="L78" s="24"/>
      <c r="M78" s="24"/>
      <c r="N78" s="24"/>
      <c r="O78" s="24"/>
    </row>
    <row r="79" spans="2:15">
      <c r="F79" s="24"/>
      <c r="G79" s="24"/>
      <c r="H79" s="24"/>
      <c r="I79" s="24"/>
      <c r="J79" s="24"/>
      <c r="K79" s="24"/>
      <c r="L79" s="24"/>
      <c r="M79" s="24"/>
      <c r="N79" s="24"/>
      <c r="O79" s="24"/>
    </row>
    <row r="80" spans="2:15">
      <c r="F80" s="24"/>
      <c r="G80" s="24"/>
      <c r="H80" s="24"/>
      <c r="I80" s="24"/>
      <c r="J80" s="24"/>
      <c r="K80" s="24"/>
      <c r="L80" s="24"/>
      <c r="M80" s="24"/>
      <c r="N80" s="24"/>
      <c r="O80" s="24"/>
    </row>
    <row r="81" spans="6:15">
      <c r="F81" s="24"/>
      <c r="G81" s="24"/>
      <c r="H81" s="24"/>
      <c r="I81" s="24"/>
      <c r="J81" s="24"/>
      <c r="K81" s="24"/>
      <c r="L81" s="24"/>
      <c r="M81" s="24"/>
      <c r="N81" s="24"/>
      <c r="O81" s="24"/>
    </row>
    <row r="82" spans="6:15">
      <c r="F82" s="24"/>
      <c r="G82" s="24"/>
      <c r="H82" s="24"/>
      <c r="I82" s="24"/>
      <c r="J82" s="24"/>
      <c r="K82" s="24"/>
      <c r="L82" s="24"/>
      <c r="M82" s="24"/>
      <c r="N82" s="24"/>
      <c r="O82" s="24"/>
    </row>
    <row r="83" spans="6:15">
      <c r="F83" s="24"/>
      <c r="G83" s="24"/>
      <c r="H83" s="24"/>
      <c r="I83" s="24"/>
      <c r="J83" s="24"/>
      <c r="K83" s="24"/>
      <c r="L83" s="24"/>
      <c r="M83" s="24"/>
      <c r="N83" s="24"/>
      <c r="O83" s="24"/>
    </row>
    <row r="84" spans="6:15">
      <c r="F84" s="24"/>
      <c r="G84" s="24"/>
      <c r="H84" s="24"/>
      <c r="I84" s="24"/>
      <c r="J84" s="24"/>
      <c r="K84" s="24"/>
      <c r="L84" s="24"/>
      <c r="M84" s="24"/>
      <c r="N84" s="24"/>
      <c r="O84" s="24"/>
    </row>
    <row r="85" spans="6:15">
      <c r="F85" s="24"/>
      <c r="G85" s="24"/>
      <c r="H85" s="24"/>
      <c r="I85" s="24"/>
      <c r="J85" s="24"/>
      <c r="K85" s="24"/>
      <c r="L85" s="24"/>
      <c r="M85" s="24"/>
      <c r="N85" s="24"/>
      <c r="O85" s="24"/>
    </row>
    <row r="86" spans="6:15">
      <c r="F86" s="24"/>
      <c r="G86" s="24"/>
      <c r="H86" s="24"/>
      <c r="I86" s="24"/>
      <c r="J86" s="24"/>
      <c r="K86" s="24"/>
      <c r="L86" s="24"/>
      <c r="M86" s="24"/>
      <c r="N86" s="24"/>
      <c r="O86" s="24"/>
    </row>
    <row r="87" spans="6:15">
      <c r="F87" s="24"/>
      <c r="G87" s="24"/>
      <c r="H87" s="24"/>
      <c r="I87" s="24"/>
      <c r="J87" s="24"/>
      <c r="K87" s="24"/>
      <c r="L87" s="24"/>
      <c r="M87" s="24"/>
      <c r="N87" s="24"/>
      <c r="O87" s="24"/>
    </row>
    <row r="88" spans="6:15">
      <c r="F88" s="24"/>
      <c r="G88" s="24"/>
      <c r="H88" s="24"/>
      <c r="I88" s="24"/>
      <c r="J88" s="24"/>
      <c r="K88" s="24"/>
      <c r="L88" s="24"/>
      <c r="M88" s="24"/>
      <c r="N88" s="24"/>
      <c r="O88" s="24"/>
    </row>
    <row r="89" spans="6:15">
      <c r="F89" s="24"/>
      <c r="G89" s="24"/>
      <c r="H89" s="24"/>
      <c r="I89" s="24"/>
      <c r="J89" s="24"/>
      <c r="K89" s="24"/>
      <c r="L89" s="24"/>
      <c r="M89" s="24"/>
      <c r="N89" s="24"/>
      <c r="O89" s="24"/>
    </row>
    <row r="90" spans="6:15">
      <c r="F90" s="24"/>
      <c r="G90" s="24"/>
      <c r="H90" s="24"/>
      <c r="I90" s="24"/>
      <c r="J90" s="24"/>
      <c r="K90" s="24"/>
      <c r="L90" s="24"/>
      <c r="M90" s="24"/>
      <c r="N90" s="24"/>
      <c r="O90" s="24"/>
    </row>
    <row r="91" spans="6:15">
      <c r="F91" s="24"/>
      <c r="G91" s="24"/>
      <c r="H91" s="24"/>
      <c r="I91" s="24"/>
      <c r="J91" s="24"/>
      <c r="K91" s="24"/>
      <c r="L91" s="24"/>
      <c r="M91" s="24"/>
      <c r="N91" s="24"/>
      <c r="O91" s="24"/>
    </row>
    <row r="92" spans="6:15">
      <c r="F92" s="24"/>
      <c r="G92" s="24"/>
      <c r="H92" s="24"/>
      <c r="I92" s="24"/>
      <c r="J92" s="24"/>
      <c r="K92" s="24"/>
      <c r="L92" s="24"/>
      <c r="M92" s="24"/>
      <c r="N92" s="24"/>
      <c r="O92" s="24"/>
    </row>
    <row r="93" spans="6:15">
      <c r="F93" s="24"/>
      <c r="G93" s="24"/>
      <c r="H93" s="24"/>
      <c r="I93" s="24"/>
      <c r="J93" s="24"/>
      <c r="K93" s="24"/>
      <c r="L93" s="24"/>
      <c r="M93" s="24"/>
      <c r="N93" s="24"/>
      <c r="O93" s="24"/>
    </row>
    <row r="94" spans="6:15">
      <c r="F94" s="24"/>
      <c r="G94" s="24"/>
      <c r="H94" s="24"/>
      <c r="I94" s="24"/>
      <c r="J94" s="24"/>
      <c r="K94" s="24"/>
      <c r="L94" s="24"/>
      <c r="M94" s="24"/>
      <c r="N94" s="24"/>
      <c r="O94" s="24"/>
    </row>
    <row r="95" spans="6:15">
      <c r="F95" s="24"/>
      <c r="G95" s="24"/>
      <c r="H95" s="24"/>
      <c r="I95" s="24"/>
      <c r="J95" s="24"/>
      <c r="K95" s="24"/>
      <c r="L95" s="24"/>
      <c r="M95" s="24"/>
      <c r="N95" s="24"/>
      <c r="O95" s="24"/>
    </row>
    <row r="96" spans="6:15">
      <c r="F96" s="24"/>
      <c r="G96" s="24"/>
      <c r="H96" s="24"/>
      <c r="I96" s="24"/>
      <c r="J96" s="24"/>
      <c r="K96" s="24"/>
      <c r="L96" s="24"/>
      <c r="M96" s="24"/>
      <c r="N96" s="24"/>
      <c r="O96" s="24"/>
    </row>
    <row r="97" spans="6:15">
      <c r="F97" s="24"/>
      <c r="G97" s="24"/>
      <c r="H97" s="24"/>
      <c r="I97" s="24"/>
      <c r="J97" s="24"/>
      <c r="K97" s="24"/>
      <c r="L97" s="24"/>
      <c r="M97" s="24"/>
      <c r="N97" s="24"/>
      <c r="O97" s="24"/>
    </row>
    <row r="98" spans="6:15">
      <c r="F98" s="24"/>
      <c r="G98" s="24"/>
      <c r="H98" s="24"/>
      <c r="I98" s="24"/>
      <c r="J98" s="24"/>
      <c r="K98" s="24"/>
      <c r="L98" s="24"/>
      <c r="M98" s="24"/>
      <c r="N98" s="24"/>
      <c r="O98" s="24"/>
    </row>
    <row r="99" spans="6:15">
      <c r="F99" s="24"/>
      <c r="G99" s="24"/>
      <c r="H99" s="24"/>
      <c r="I99" s="24"/>
      <c r="J99" s="24"/>
      <c r="K99" s="24"/>
      <c r="L99" s="24"/>
      <c r="M99" s="24"/>
      <c r="N99" s="24"/>
      <c r="O99" s="24"/>
    </row>
    <row r="100" spans="6:15">
      <c r="F100" s="24"/>
      <c r="G100" s="24"/>
      <c r="H100" s="24"/>
      <c r="I100" s="24"/>
      <c r="J100" s="24"/>
      <c r="K100" s="24"/>
      <c r="L100" s="24"/>
      <c r="M100" s="24"/>
      <c r="N100" s="24"/>
      <c r="O100" s="24"/>
    </row>
    <row r="101" spans="6:15">
      <c r="F101" s="24"/>
      <c r="G101" s="24"/>
      <c r="H101" s="24"/>
      <c r="I101" s="24"/>
      <c r="J101" s="24"/>
      <c r="K101" s="24"/>
      <c r="L101" s="24"/>
      <c r="M101" s="24"/>
      <c r="N101" s="24"/>
      <c r="O101" s="24"/>
    </row>
    <row r="102" spans="6:15">
      <c r="F102" s="24"/>
      <c r="G102" s="24"/>
      <c r="H102" s="24"/>
      <c r="I102" s="24"/>
      <c r="J102" s="24"/>
      <c r="K102" s="24"/>
      <c r="L102" s="24"/>
      <c r="M102" s="24"/>
      <c r="N102" s="24"/>
      <c r="O102" s="24"/>
    </row>
    <row r="103" spans="6:15">
      <c r="F103" s="24"/>
      <c r="G103" s="24"/>
      <c r="H103" s="24"/>
      <c r="I103" s="24"/>
      <c r="J103" s="24"/>
      <c r="K103" s="24"/>
      <c r="L103" s="24"/>
      <c r="M103" s="24"/>
      <c r="N103" s="24"/>
      <c r="O103" s="24"/>
    </row>
    <row r="104" spans="6:15">
      <c r="F104" s="24"/>
      <c r="G104" s="24"/>
      <c r="H104" s="24"/>
      <c r="I104" s="24"/>
      <c r="J104" s="24"/>
      <c r="K104" s="24"/>
      <c r="L104" s="24"/>
      <c r="M104" s="24"/>
      <c r="N104" s="24"/>
      <c r="O104" s="24"/>
    </row>
    <row r="105" spans="6:15">
      <c r="F105" s="24"/>
      <c r="G105" s="24"/>
      <c r="H105" s="24"/>
      <c r="I105" s="24"/>
      <c r="J105" s="24"/>
      <c r="K105" s="24"/>
      <c r="L105" s="24"/>
      <c r="M105" s="24"/>
      <c r="N105" s="24"/>
      <c r="O105" s="24"/>
    </row>
    <row r="106" spans="6:15">
      <c r="F106" s="24"/>
      <c r="G106" s="24"/>
      <c r="H106" s="24"/>
      <c r="I106" s="24"/>
      <c r="J106" s="24"/>
      <c r="K106" s="24"/>
      <c r="L106" s="24"/>
      <c r="M106" s="24"/>
      <c r="N106" s="24"/>
      <c r="O106" s="24"/>
    </row>
    <row r="107" spans="6:15">
      <c r="F107" s="24"/>
      <c r="G107" s="24"/>
      <c r="H107" s="24"/>
      <c r="I107" s="24"/>
      <c r="J107" s="24"/>
      <c r="K107" s="24"/>
      <c r="L107" s="24"/>
      <c r="M107" s="24"/>
      <c r="N107" s="24"/>
      <c r="O107" s="24"/>
    </row>
    <row r="108" spans="6:15">
      <c r="F108" s="24"/>
      <c r="G108" s="24"/>
      <c r="H108" s="24"/>
      <c r="I108" s="24"/>
      <c r="J108" s="24"/>
      <c r="K108" s="24"/>
      <c r="L108" s="24"/>
      <c r="M108" s="24"/>
      <c r="N108" s="24"/>
      <c r="O108" s="24"/>
    </row>
    <row r="109" spans="6:15">
      <c r="F109" s="24"/>
      <c r="G109" s="24"/>
      <c r="H109" s="24"/>
      <c r="I109" s="24"/>
      <c r="J109" s="24"/>
      <c r="K109" s="24"/>
      <c r="L109" s="24"/>
      <c r="M109" s="24"/>
      <c r="N109" s="24"/>
      <c r="O109" s="24"/>
    </row>
    <row r="110" spans="6:15">
      <c r="F110" s="24"/>
      <c r="G110" s="24"/>
      <c r="H110" s="24"/>
      <c r="I110" s="24"/>
      <c r="J110" s="24"/>
      <c r="K110" s="24"/>
      <c r="L110" s="24"/>
      <c r="M110" s="24"/>
      <c r="N110" s="24"/>
      <c r="O110" s="24"/>
    </row>
    <row r="111" spans="6:15">
      <c r="F111" s="24"/>
      <c r="G111" s="24"/>
      <c r="H111" s="24"/>
      <c r="I111" s="24"/>
      <c r="J111" s="24"/>
      <c r="K111" s="24"/>
      <c r="L111" s="24"/>
      <c r="M111" s="24"/>
      <c r="N111" s="24"/>
      <c r="O111" s="24"/>
    </row>
    <row r="112" spans="6:15">
      <c r="F112" s="24"/>
      <c r="G112" s="24"/>
      <c r="H112" s="24"/>
      <c r="I112" s="24"/>
      <c r="J112" s="24"/>
      <c r="K112" s="24"/>
      <c r="L112" s="24"/>
      <c r="M112" s="24"/>
      <c r="N112" s="24"/>
      <c r="O112" s="24"/>
    </row>
    <row r="113" spans="6:15">
      <c r="F113" s="24"/>
      <c r="G113" s="24"/>
      <c r="H113" s="24"/>
      <c r="I113" s="24"/>
      <c r="J113" s="24"/>
      <c r="K113" s="24"/>
      <c r="L113" s="24"/>
      <c r="M113" s="24"/>
      <c r="N113" s="24"/>
      <c r="O113" s="24"/>
    </row>
    <row r="114" spans="6:15">
      <c r="F114" s="24"/>
      <c r="G114" s="24"/>
      <c r="H114" s="24"/>
      <c r="I114" s="24"/>
      <c r="J114" s="24"/>
      <c r="K114" s="24"/>
      <c r="L114" s="24"/>
      <c r="M114" s="24"/>
      <c r="N114" s="24"/>
      <c r="O114" s="24"/>
    </row>
    <row r="115" spans="6:15">
      <c r="F115" s="24"/>
      <c r="G115" s="24"/>
      <c r="H115" s="24"/>
      <c r="I115" s="24"/>
      <c r="J115" s="24"/>
      <c r="K115" s="24"/>
      <c r="L115" s="24"/>
      <c r="M115" s="24"/>
      <c r="N115" s="24"/>
      <c r="O115" s="24"/>
    </row>
    <row r="116" spans="6:15">
      <c r="F116" s="24"/>
      <c r="G116" s="24"/>
      <c r="H116" s="24"/>
      <c r="I116" s="24"/>
      <c r="J116" s="24"/>
      <c r="K116" s="24"/>
      <c r="L116" s="24"/>
      <c r="M116" s="24"/>
      <c r="N116" s="24"/>
      <c r="O116" s="24"/>
    </row>
    <row r="117" spans="6:15">
      <c r="F117" s="24"/>
      <c r="G117" s="24"/>
      <c r="H117" s="24"/>
      <c r="I117" s="24"/>
      <c r="J117" s="24"/>
      <c r="K117" s="24"/>
      <c r="L117" s="24"/>
      <c r="M117" s="24"/>
      <c r="N117" s="24"/>
      <c r="O117" s="24"/>
    </row>
    <row r="118" spans="6:15">
      <c r="F118" s="24"/>
      <c r="G118" s="24"/>
      <c r="H118" s="24"/>
      <c r="I118" s="24"/>
      <c r="J118" s="24"/>
      <c r="K118" s="24"/>
      <c r="L118" s="24"/>
      <c r="M118" s="24"/>
      <c r="N118" s="24"/>
      <c r="O118" s="24"/>
    </row>
    <row r="119" spans="6:15">
      <c r="F119" s="24"/>
      <c r="G119" s="24"/>
      <c r="H119" s="24"/>
      <c r="I119" s="24"/>
      <c r="J119" s="24"/>
      <c r="K119" s="24"/>
      <c r="L119" s="24"/>
      <c r="M119" s="24"/>
      <c r="N119" s="24"/>
      <c r="O119" s="24"/>
    </row>
    <row r="120" spans="6:15">
      <c r="F120" s="24"/>
      <c r="G120" s="24"/>
      <c r="H120" s="24"/>
      <c r="I120" s="24"/>
      <c r="J120" s="24"/>
      <c r="K120" s="24"/>
      <c r="L120" s="24"/>
      <c r="M120" s="24"/>
      <c r="N120" s="24"/>
      <c r="O120" s="24"/>
    </row>
    <row r="121" spans="6:15">
      <c r="F121" s="24"/>
      <c r="G121" s="24"/>
      <c r="H121" s="24"/>
      <c r="I121" s="24"/>
      <c r="J121" s="24"/>
      <c r="K121" s="24"/>
      <c r="L121" s="24"/>
      <c r="M121" s="24"/>
      <c r="N121" s="24"/>
      <c r="O121" s="24"/>
    </row>
    <row r="122" spans="6:15">
      <c r="F122" s="24"/>
      <c r="G122" s="24"/>
      <c r="H122" s="24"/>
      <c r="I122" s="24"/>
      <c r="J122" s="24"/>
      <c r="K122" s="24"/>
      <c r="L122" s="24"/>
      <c r="M122" s="24"/>
      <c r="N122" s="24"/>
      <c r="O122" s="24"/>
    </row>
    <row r="123" spans="6:15">
      <c r="F123" s="24"/>
      <c r="G123" s="24"/>
      <c r="H123" s="24"/>
      <c r="I123" s="24"/>
      <c r="J123" s="24"/>
      <c r="K123" s="24"/>
      <c r="L123" s="24"/>
      <c r="M123" s="24"/>
      <c r="N123" s="24"/>
      <c r="O123" s="24"/>
    </row>
    <row r="124" spans="6:15">
      <c r="F124" s="24"/>
      <c r="G124" s="24"/>
      <c r="H124" s="24"/>
      <c r="I124" s="24"/>
      <c r="J124" s="24"/>
      <c r="K124" s="24"/>
      <c r="L124" s="24"/>
      <c r="M124" s="24"/>
      <c r="N124" s="24"/>
      <c r="O124" s="24"/>
    </row>
    <row r="125" spans="6:15">
      <c r="F125" s="24"/>
      <c r="G125" s="24"/>
      <c r="H125" s="24"/>
      <c r="I125" s="24"/>
      <c r="J125" s="24"/>
      <c r="K125" s="24"/>
      <c r="L125" s="24"/>
      <c r="M125" s="24"/>
      <c r="N125" s="24"/>
      <c r="O125" s="24"/>
    </row>
    <row r="126" spans="6:15">
      <c r="F126" s="24"/>
      <c r="G126" s="24"/>
      <c r="H126" s="24"/>
      <c r="I126" s="24"/>
      <c r="J126" s="24"/>
      <c r="K126" s="24"/>
      <c r="L126" s="24"/>
      <c r="M126" s="24"/>
      <c r="N126" s="24"/>
      <c r="O126" s="24"/>
    </row>
    <row r="127" spans="6:15">
      <c r="F127" s="24"/>
      <c r="G127" s="24"/>
      <c r="H127" s="24"/>
      <c r="I127" s="24"/>
      <c r="J127" s="24"/>
      <c r="K127" s="24"/>
      <c r="L127" s="24"/>
      <c r="M127" s="24"/>
      <c r="N127" s="24"/>
      <c r="O127" s="24"/>
    </row>
    <row r="128" spans="6:15">
      <c r="F128" s="24"/>
      <c r="G128" s="24"/>
      <c r="H128" s="24"/>
      <c r="I128" s="24"/>
      <c r="J128" s="24"/>
      <c r="K128" s="24"/>
      <c r="L128" s="24"/>
      <c r="M128" s="24"/>
      <c r="N128" s="24"/>
      <c r="O128" s="24"/>
    </row>
    <row r="129" spans="6:15">
      <c r="F129" s="24"/>
      <c r="G129" s="24"/>
      <c r="H129" s="24"/>
      <c r="I129" s="24"/>
      <c r="J129" s="24"/>
      <c r="K129" s="24"/>
      <c r="L129" s="24"/>
      <c r="M129" s="24"/>
      <c r="N129" s="24"/>
      <c r="O129" s="24"/>
    </row>
    <row r="130" spans="6:15">
      <c r="F130" s="24"/>
      <c r="G130" s="24"/>
      <c r="H130" s="24"/>
      <c r="I130" s="24"/>
      <c r="J130" s="24"/>
      <c r="K130" s="24"/>
      <c r="L130" s="24"/>
      <c r="M130" s="24"/>
      <c r="N130" s="24"/>
      <c r="O130" s="24"/>
    </row>
    <row r="131" spans="6:15">
      <c r="F131" s="24"/>
      <c r="G131" s="24"/>
      <c r="H131" s="24"/>
      <c r="I131" s="24"/>
      <c r="J131" s="24"/>
      <c r="K131" s="24"/>
      <c r="L131" s="24"/>
      <c r="M131" s="24"/>
      <c r="N131" s="24"/>
      <c r="O131" s="24"/>
    </row>
    <row r="132" spans="6:15">
      <c r="F132" s="24"/>
      <c r="G132" s="24"/>
      <c r="H132" s="24"/>
      <c r="I132" s="24"/>
      <c r="J132" s="24"/>
      <c r="K132" s="24"/>
      <c r="L132" s="24"/>
      <c r="M132" s="24"/>
      <c r="N132" s="24"/>
      <c r="O132" s="24"/>
    </row>
    <row r="133" spans="6:15">
      <c r="F133" s="24"/>
      <c r="G133" s="24"/>
      <c r="H133" s="24"/>
      <c r="I133" s="24"/>
      <c r="J133" s="24"/>
      <c r="K133" s="24"/>
      <c r="L133" s="24"/>
      <c r="M133" s="24"/>
      <c r="N133" s="24"/>
      <c r="O133" s="24"/>
    </row>
    <row r="134" spans="6:15">
      <c r="F134" s="24"/>
      <c r="G134" s="24"/>
      <c r="H134" s="24"/>
      <c r="I134" s="24"/>
      <c r="J134" s="24"/>
      <c r="K134" s="24"/>
      <c r="L134" s="24"/>
      <c r="M134" s="24"/>
      <c r="N134" s="24"/>
      <c r="O134" s="24"/>
    </row>
    <row r="135" spans="6:15">
      <c r="F135" s="24"/>
      <c r="G135" s="24"/>
      <c r="H135" s="24"/>
      <c r="I135" s="24"/>
      <c r="J135" s="24"/>
      <c r="K135" s="24"/>
      <c r="L135" s="24"/>
      <c r="M135" s="24"/>
      <c r="N135" s="24"/>
      <c r="O135" s="24"/>
    </row>
    <row r="136" spans="6:15">
      <c r="F136" s="24"/>
      <c r="G136" s="24"/>
      <c r="H136" s="24"/>
      <c r="I136" s="24"/>
      <c r="J136" s="24"/>
      <c r="K136" s="24"/>
      <c r="L136" s="24"/>
      <c r="M136" s="24"/>
      <c r="N136" s="24"/>
      <c r="O136" s="24"/>
    </row>
    <row r="137" spans="6:15">
      <c r="F137" s="24"/>
      <c r="G137" s="24"/>
      <c r="H137" s="24"/>
      <c r="I137" s="24"/>
      <c r="J137" s="24"/>
      <c r="K137" s="24"/>
      <c r="L137" s="24"/>
      <c r="M137" s="24"/>
      <c r="N137" s="24"/>
      <c r="O137" s="24"/>
    </row>
    <row r="138" spans="6:15">
      <c r="F138" s="24"/>
      <c r="G138" s="24"/>
      <c r="H138" s="24"/>
      <c r="I138" s="24"/>
      <c r="J138" s="24"/>
      <c r="K138" s="24"/>
      <c r="L138" s="24"/>
      <c r="M138" s="24"/>
      <c r="N138" s="24"/>
      <c r="O138" s="24"/>
    </row>
    <row r="139" spans="6:15">
      <c r="F139" s="24"/>
      <c r="G139" s="24"/>
      <c r="H139" s="24"/>
      <c r="I139" s="24"/>
      <c r="J139" s="24"/>
      <c r="K139" s="24"/>
      <c r="L139" s="24"/>
      <c r="M139" s="24"/>
      <c r="N139" s="24"/>
      <c r="O139" s="24"/>
    </row>
    <row r="140" spans="6:15">
      <c r="F140" s="24"/>
      <c r="G140" s="24"/>
      <c r="H140" s="24"/>
      <c r="I140" s="24"/>
      <c r="J140" s="24"/>
      <c r="K140" s="24"/>
      <c r="L140" s="24"/>
      <c r="M140" s="24"/>
      <c r="N140" s="24"/>
      <c r="O140" s="24"/>
    </row>
    <row r="141" spans="6:15">
      <c r="F141" s="24"/>
      <c r="G141" s="24"/>
      <c r="H141" s="24"/>
      <c r="I141" s="24"/>
      <c r="J141" s="24"/>
      <c r="K141" s="24"/>
      <c r="L141" s="24"/>
      <c r="M141" s="24"/>
      <c r="N141" s="24"/>
      <c r="O141" s="24"/>
    </row>
    <row r="142" spans="6:15">
      <c r="F142" s="24"/>
      <c r="G142" s="24"/>
      <c r="H142" s="24"/>
      <c r="I142" s="24"/>
      <c r="J142" s="24"/>
      <c r="K142" s="24"/>
      <c r="L142" s="24"/>
      <c r="M142" s="24"/>
      <c r="N142" s="24"/>
      <c r="O142" s="24"/>
    </row>
    <row r="143" spans="6:15">
      <c r="F143" s="24"/>
      <c r="G143" s="24"/>
      <c r="H143" s="24"/>
      <c r="I143" s="24"/>
      <c r="J143" s="24"/>
      <c r="K143" s="24"/>
      <c r="L143" s="24"/>
      <c r="M143" s="24"/>
      <c r="N143" s="24"/>
      <c r="O143" s="24"/>
    </row>
    <row r="144" spans="6:15">
      <c r="F144" s="24"/>
      <c r="G144" s="24"/>
      <c r="H144" s="24"/>
      <c r="I144" s="24"/>
      <c r="J144" s="24"/>
      <c r="K144" s="24"/>
      <c r="L144" s="24"/>
      <c r="M144" s="24"/>
      <c r="N144" s="24"/>
      <c r="O144" s="24"/>
    </row>
    <row r="145" spans="6:15">
      <c r="F145" s="24"/>
      <c r="G145" s="24"/>
      <c r="H145" s="24"/>
      <c r="I145" s="24"/>
      <c r="J145" s="24"/>
      <c r="K145" s="24"/>
      <c r="L145" s="24"/>
      <c r="M145" s="24"/>
      <c r="N145" s="24"/>
      <c r="O145" s="24"/>
    </row>
    <row r="146" spans="6:15">
      <c r="F146" s="24"/>
      <c r="G146" s="24"/>
      <c r="H146" s="24"/>
      <c r="I146" s="24"/>
      <c r="J146" s="24"/>
      <c r="K146" s="24"/>
      <c r="L146" s="24"/>
      <c r="M146" s="24"/>
      <c r="N146" s="24"/>
      <c r="O146" s="24"/>
    </row>
    <row r="147" spans="6:15">
      <c r="F147" s="24"/>
      <c r="G147" s="24"/>
      <c r="H147" s="24"/>
      <c r="I147" s="24"/>
      <c r="J147" s="24"/>
      <c r="K147" s="24"/>
      <c r="L147" s="24"/>
      <c r="M147" s="24"/>
      <c r="N147" s="24"/>
      <c r="O147" s="24"/>
    </row>
    <row r="148" spans="6:15">
      <c r="F148" s="24"/>
      <c r="G148" s="24"/>
      <c r="H148" s="24"/>
      <c r="I148" s="24"/>
      <c r="J148" s="24"/>
      <c r="K148" s="24"/>
      <c r="L148" s="24"/>
      <c r="M148" s="24"/>
      <c r="N148" s="24"/>
      <c r="O148" s="24"/>
    </row>
    <row r="149" spans="6:15">
      <c r="F149" s="24"/>
      <c r="G149" s="24"/>
      <c r="H149" s="24"/>
      <c r="I149" s="24"/>
      <c r="J149" s="24"/>
      <c r="K149" s="24"/>
      <c r="L149" s="24"/>
      <c r="M149" s="24"/>
      <c r="N149" s="24"/>
      <c r="O149" s="24"/>
    </row>
    <row r="150" spans="6:15">
      <c r="F150" s="24"/>
      <c r="G150" s="24"/>
      <c r="H150" s="24"/>
      <c r="I150" s="24"/>
      <c r="J150" s="24"/>
      <c r="K150" s="24"/>
      <c r="L150" s="24"/>
      <c r="M150" s="24"/>
      <c r="N150" s="24"/>
      <c r="O150" s="24"/>
    </row>
    <row r="151" spans="6:15">
      <c r="F151" s="24"/>
      <c r="G151" s="24"/>
      <c r="H151" s="24"/>
      <c r="I151" s="24"/>
      <c r="J151" s="24"/>
      <c r="K151" s="24"/>
      <c r="L151" s="24"/>
      <c r="M151" s="24"/>
      <c r="N151" s="24"/>
      <c r="O151" s="24"/>
    </row>
    <row r="152" spans="6:15">
      <c r="F152" s="24"/>
      <c r="G152" s="24"/>
      <c r="H152" s="24"/>
      <c r="I152" s="24"/>
      <c r="J152" s="24"/>
      <c r="K152" s="24"/>
      <c r="L152" s="24"/>
      <c r="M152" s="24"/>
      <c r="N152" s="24"/>
      <c r="O152" s="24"/>
    </row>
    <row r="153" spans="6:15">
      <c r="F153" s="24"/>
      <c r="G153" s="24"/>
      <c r="H153" s="24"/>
      <c r="I153" s="24"/>
      <c r="J153" s="24"/>
      <c r="K153" s="24"/>
      <c r="L153" s="24"/>
      <c r="M153" s="24"/>
      <c r="N153" s="24"/>
      <c r="O153" s="24"/>
    </row>
    <row r="154" spans="6:15">
      <c r="F154" s="24"/>
      <c r="G154" s="24"/>
      <c r="H154" s="24"/>
      <c r="I154" s="24"/>
      <c r="J154" s="24"/>
      <c r="K154" s="24"/>
      <c r="L154" s="24"/>
      <c r="M154" s="24"/>
      <c r="N154" s="24"/>
      <c r="O154" s="24"/>
    </row>
    <row r="155" spans="6:15">
      <c r="F155" s="24"/>
      <c r="G155" s="24"/>
      <c r="H155" s="24"/>
      <c r="I155" s="24"/>
      <c r="J155" s="24"/>
      <c r="K155" s="24"/>
      <c r="L155" s="24"/>
      <c r="M155" s="24"/>
      <c r="N155" s="24"/>
      <c r="O155" s="24"/>
    </row>
    <row r="156" spans="6:15">
      <c r="F156" s="24"/>
      <c r="G156" s="24"/>
      <c r="H156" s="24"/>
      <c r="I156" s="24"/>
      <c r="J156" s="24"/>
      <c r="K156" s="24"/>
      <c r="L156" s="24"/>
      <c r="M156" s="24"/>
      <c r="N156" s="24"/>
      <c r="O156" s="24"/>
    </row>
    <row r="157" spans="6:15">
      <c r="F157" s="24"/>
      <c r="G157" s="24"/>
      <c r="H157" s="24"/>
      <c r="I157" s="24"/>
      <c r="J157" s="24"/>
      <c r="K157" s="24"/>
      <c r="L157" s="24"/>
      <c r="M157" s="24"/>
      <c r="N157" s="24"/>
      <c r="O157" s="24"/>
    </row>
    <row r="158" spans="6:15">
      <c r="F158" s="24"/>
      <c r="G158" s="24"/>
      <c r="H158" s="24"/>
      <c r="I158" s="24"/>
      <c r="J158" s="24"/>
      <c r="K158" s="24"/>
      <c r="L158" s="24"/>
      <c r="M158" s="24"/>
      <c r="N158" s="24"/>
      <c r="O158" s="24"/>
    </row>
    <row r="159" spans="6:15">
      <c r="F159" s="24"/>
      <c r="G159" s="24"/>
      <c r="H159" s="24"/>
      <c r="I159" s="24"/>
      <c r="J159" s="24"/>
      <c r="K159" s="24"/>
      <c r="L159" s="24"/>
      <c r="M159" s="24"/>
      <c r="N159" s="24"/>
      <c r="O159" s="24"/>
    </row>
    <row r="160" spans="6:15">
      <c r="F160" s="24"/>
      <c r="G160" s="24"/>
      <c r="H160" s="24"/>
      <c r="I160" s="24"/>
      <c r="J160" s="24"/>
      <c r="K160" s="24"/>
      <c r="L160" s="24"/>
      <c r="M160" s="24"/>
      <c r="N160" s="24"/>
      <c r="O160" s="24"/>
    </row>
    <row r="161" spans="6:15">
      <c r="F161" s="24"/>
      <c r="G161" s="24"/>
      <c r="H161" s="24"/>
      <c r="I161" s="24"/>
      <c r="J161" s="24"/>
      <c r="K161" s="24"/>
      <c r="L161" s="24"/>
      <c r="M161" s="24"/>
      <c r="N161" s="24"/>
      <c r="O161" s="24"/>
    </row>
    <row r="162" spans="6:15">
      <c r="F162" s="24"/>
      <c r="G162" s="24"/>
      <c r="H162" s="24"/>
      <c r="I162" s="24"/>
      <c r="J162" s="24"/>
      <c r="K162" s="24"/>
      <c r="L162" s="24"/>
      <c r="M162" s="24"/>
      <c r="N162" s="24"/>
      <c r="O162" s="24"/>
    </row>
    <row r="163" spans="6:15">
      <c r="F163" s="24"/>
      <c r="G163" s="24"/>
      <c r="H163" s="24"/>
      <c r="I163" s="24"/>
      <c r="J163" s="24"/>
      <c r="K163" s="24"/>
      <c r="L163" s="24"/>
      <c r="M163" s="24"/>
      <c r="N163" s="24"/>
      <c r="O163" s="24"/>
    </row>
    <row r="164" spans="6:15">
      <c r="F164" s="24"/>
      <c r="G164" s="24"/>
      <c r="H164" s="24"/>
      <c r="I164" s="24"/>
      <c r="J164" s="24"/>
      <c r="K164" s="24"/>
      <c r="L164" s="24"/>
      <c r="M164" s="24"/>
      <c r="N164" s="24"/>
      <c r="O164" s="24"/>
    </row>
    <row r="165" spans="6:15">
      <c r="F165" s="24"/>
      <c r="G165" s="24"/>
      <c r="H165" s="24"/>
      <c r="I165" s="24"/>
      <c r="J165" s="24"/>
      <c r="K165" s="24"/>
      <c r="L165" s="24"/>
      <c r="M165" s="24"/>
      <c r="N165" s="24"/>
      <c r="O165" s="24"/>
    </row>
    <row r="166" spans="6:15">
      <c r="F166" s="24"/>
      <c r="G166" s="24"/>
      <c r="H166" s="24"/>
      <c r="I166" s="24"/>
      <c r="J166" s="24"/>
      <c r="K166" s="24"/>
      <c r="L166" s="24"/>
      <c r="M166" s="24"/>
      <c r="N166" s="24"/>
      <c r="O166" s="24"/>
    </row>
    <row r="167" spans="6:15">
      <c r="F167" s="24"/>
      <c r="G167" s="24"/>
      <c r="H167" s="24"/>
      <c r="I167" s="24"/>
      <c r="J167" s="24"/>
      <c r="K167" s="24"/>
      <c r="L167" s="24"/>
      <c r="M167" s="24"/>
      <c r="N167" s="24"/>
      <c r="O167" s="24"/>
    </row>
    <row r="168" spans="6:15">
      <c r="F168" s="24"/>
      <c r="G168" s="24"/>
      <c r="H168" s="24"/>
      <c r="I168" s="24"/>
      <c r="J168" s="24"/>
      <c r="K168" s="24"/>
      <c r="L168" s="24"/>
      <c r="M168" s="24"/>
      <c r="N168" s="24"/>
      <c r="O168" s="24"/>
    </row>
    <row r="169" spans="6:15">
      <c r="F169" s="24"/>
      <c r="G169" s="24"/>
      <c r="H169" s="24"/>
      <c r="I169" s="24"/>
      <c r="J169" s="24"/>
      <c r="K169" s="24"/>
      <c r="L169" s="24"/>
      <c r="M169" s="24"/>
      <c r="N169" s="24"/>
      <c r="O169" s="24"/>
    </row>
    <row r="170" spans="6:15">
      <c r="F170" s="24"/>
      <c r="G170" s="24"/>
      <c r="H170" s="24"/>
      <c r="I170" s="24"/>
      <c r="J170" s="24"/>
      <c r="K170" s="24"/>
      <c r="L170" s="24"/>
      <c r="M170" s="24"/>
      <c r="N170" s="24"/>
      <c r="O170" s="24"/>
    </row>
    <row r="171" spans="6:15">
      <c r="F171" s="24"/>
      <c r="G171" s="24"/>
      <c r="H171" s="24"/>
      <c r="I171" s="24"/>
      <c r="J171" s="24"/>
      <c r="K171" s="24"/>
      <c r="L171" s="24"/>
      <c r="M171" s="24"/>
      <c r="N171" s="24"/>
      <c r="O171" s="24"/>
    </row>
    <row r="172" spans="6:15">
      <c r="F172" s="24"/>
      <c r="G172" s="24"/>
      <c r="H172" s="24"/>
      <c r="I172" s="24"/>
      <c r="J172" s="24"/>
      <c r="K172" s="24"/>
      <c r="L172" s="24"/>
      <c r="M172" s="24"/>
      <c r="N172" s="24"/>
      <c r="O172" s="24"/>
    </row>
    <row r="173" spans="6:15">
      <c r="F173" s="24"/>
      <c r="G173" s="24"/>
      <c r="H173" s="24"/>
      <c r="I173" s="24"/>
      <c r="J173" s="24"/>
      <c r="K173" s="24"/>
      <c r="L173" s="24"/>
      <c r="M173" s="24"/>
      <c r="N173" s="24"/>
      <c r="O173" s="24"/>
    </row>
    <row r="174" spans="6:15">
      <c r="F174" s="24"/>
      <c r="G174" s="24"/>
      <c r="H174" s="24"/>
      <c r="I174" s="24"/>
      <c r="J174" s="24"/>
      <c r="K174" s="24"/>
      <c r="L174" s="24"/>
      <c r="M174" s="24"/>
      <c r="N174" s="24"/>
      <c r="O174" s="24"/>
    </row>
    <row r="175" spans="6:15">
      <c r="F175" s="24"/>
      <c r="G175" s="24"/>
      <c r="H175" s="24"/>
      <c r="I175" s="24"/>
      <c r="J175" s="24"/>
      <c r="K175" s="24"/>
      <c r="L175" s="24"/>
      <c r="M175" s="24"/>
      <c r="N175" s="24"/>
      <c r="O175" s="24"/>
    </row>
    <row r="176" spans="6:15">
      <c r="F176" s="24"/>
      <c r="G176" s="24"/>
      <c r="H176" s="24"/>
      <c r="I176" s="24"/>
      <c r="J176" s="24"/>
      <c r="K176" s="24"/>
      <c r="L176" s="24"/>
      <c r="M176" s="24"/>
      <c r="N176" s="24"/>
      <c r="O176" s="24"/>
    </row>
    <row r="177" spans="6:15">
      <c r="F177" s="24"/>
      <c r="G177" s="24"/>
      <c r="H177" s="24"/>
      <c r="I177" s="24"/>
      <c r="J177" s="24"/>
      <c r="K177" s="24"/>
      <c r="L177" s="24"/>
      <c r="M177" s="24"/>
      <c r="N177" s="24"/>
      <c r="O177" s="24"/>
    </row>
    <row r="178" spans="6:15">
      <c r="F178" s="24"/>
      <c r="G178" s="24"/>
      <c r="H178" s="24"/>
      <c r="I178" s="24"/>
      <c r="J178" s="24"/>
      <c r="K178" s="24"/>
      <c r="L178" s="24"/>
      <c r="M178" s="24"/>
      <c r="N178" s="24"/>
      <c r="O178" s="24"/>
    </row>
    <row r="179" spans="6:15">
      <c r="F179" s="24"/>
      <c r="G179" s="24"/>
      <c r="H179" s="24"/>
      <c r="I179" s="24"/>
      <c r="J179" s="24"/>
      <c r="K179" s="24"/>
      <c r="L179" s="24"/>
      <c r="M179" s="24"/>
      <c r="N179" s="24"/>
      <c r="O179" s="24"/>
    </row>
    <row r="180" spans="6:15">
      <c r="F180" s="24"/>
      <c r="G180" s="24"/>
      <c r="H180" s="24"/>
      <c r="I180" s="24"/>
      <c r="J180" s="24"/>
      <c r="K180" s="24"/>
      <c r="L180" s="24"/>
      <c r="M180" s="24"/>
      <c r="N180" s="24"/>
      <c r="O180" s="24"/>
    </row>
    <row r="181" spans="6:15">
      <c r="F181" s="24"/>
      <c r="G181" s="24"/>
      <c r="H181" s="24"/>
      <c r="I181" s="24"/>
      <c r="J181" s="24"/>
      <c r="K181" s="24"/>
      <c r="L181" s="24"/>
      <c r="M181" s="24"/>
      <c r="N181" s="24"/>
      <c r="O181" s="24"/>
    </row>
    <row r="182" spans="6:15">
      <c r="F182" s="24"/>
      <c r="G182" s="24"/>
      <c r="H182" s="24"/>
      <c r="I182" s="24"/>
      <c r="J182" s="24"/>
      <c r="K182" s="24"/>
      <c r="L182" s="24"/>
      <c r="M182" s="24"/>
      <c r="N182" s="24"/>
      <c r="O182" s="24"/>
    </row>
    <row r="183" spans="6:15">
      <c r="F183" s="24"/>
      <c r="G183" s="24"/>
      <c r="H183" s="24"/>
      <c r="I183" s="24"/>
      <c r="J183" s="24"/>
      <c r="K183" s="24"/>
      <c r="L183" s="24"/>
      <c r="M183" s="24"/>
      <c r="N183" s="24"/>
      <c r="O183" s="24"/>
    </row>
    <row r="184" spans="6:15">
      <c r="F184" s="24"/>
      <c r="G184" s="24"/>
      <c r="H184" s="24"/>
      <c r="I184" s="24"/>
      <c r="J184" s="24"/>
      <c r="K184" s="24"/>
      <c r="L184" s="24"/>
      <c r="M184" s="24"/>
      <c r="N184" s="24"/>
      <c r="O184" s="24"/>
    </row>
    <row r="185" spans="6:15">
      <c r="F185" s="24"/>
      <c r="G185" s="24"/>
      <c r="H185" s="24"/>
      <c r="I185" s="24"/>
      <c r="J185" s="24"/>
      <c r="K185" s="24"/>
      <c r="L185" s="24"/>
      <c r="M185" s="24"/>
      <c r="N185" s="24"/>
      <c r="O185" s="24"/>
    </row>
  </sheetData>
  <phoneticPr fontId="2"/>
  <pageMargins left="0.19685039370078741" right="0" top="0.19685039370078741" bottom="0" header="0.27559055118110237" footer="0.19685039370078741"/>
  <pageSetup paperSize="9" scale="64"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view="pageBreakPreview" zoomScaleNormal="100" zoomScaleSheetLayoutView="100" workbookViewId="0"/>
  </sheetViews>
  <sheetFormatPr defaultRowHeight="13.5"/>
  <cols>
    <col min="2" max="2" width="2.625" customWidth="1"/>
    <col min="3" max="3" width="52.625" customWidth="1"/>
    <col min="4" max="4" width="2.625" customWidth="1"/>
    <col min="5" max="5" width="70.625" style="14" customWidth="1"/>
    <col min="6" max="6" width="20.625" style="14" customWidth="1"/>
  </cols>
  <sheetData>
    <row r="1" spans="1:6">
      <c r="A1" s="215"/>
    </row>
    <row r="3" spans="1:6">
      <c r="B3" s="5"/>
      <c r="C3" s="5"/>
      <c r="D3" s="5"/>
    </row>
    <row r="4" spans="1:6">
      <c r="B4" s="5"/>
      <c r="C4" s="5"/>
      <c r="D4" s="5"/>
    </row>
    <row r="5" spans="1:6">
      <c r="B5" s="5"/>
      <c r="C5" s="5"/>
      <c r="D5" s="5"/>
    </row>
    <row r="6" spans="1:6" ht="20.25">
      <c r="B6" s="10"/>
      <c r="C6" s="195" t="s">
        <v>645</v>
      </c>
      <c r="D6" s="10"/>
      <c r="E6" s="196" t="s">
        <v>320</v>
      </c>
      <c r="F6" s="15"/>
    </row>
    <row r="7" spans="1:6">
      <c r="B7" s="220"/>
      <c r="C7" s="220"/>
      <c r="D7" s="220"/>
      <c r="E7" s="221"/>
      <c r="F7" s="221"/>
    </row>
    <row r="8" spans="1:6" s="1" customFormat="1">
      <c r="B8" s="222"/>
      <c r="C8" s="222" t="s">
        <v>478</v>
      </c>
      <c r="D8" s="222"/>
      <c r="E8" s="135" t="s">
        <v>0</v>
      </c>
      <c r="F8" s="223"/>
    </row>
    <row r="9" spans="1:6" s="1" customFormat="1">
      <c r="B9" s="224"/>
      <c r="C9" s="167"/>
      <c r="D9" s="167"/>
      <c r="E9" s="218"/>
      <c r="F9" s="218"/>
    </row>
    <row r="10" spans="1:6" s="1" customFormat="1">
      <c r="B10" s="13"/>
      <c r="C10" s="303" t="s">
        <v>79</v>
      </c>
      <c r="D10" s="19"/>
      <c r="E10" s="27" t="s">
        <v>1</v>
      </c>
      <c r="F10" s="27"/>
    </row>
    <row r="11" spans="1:6" s="1" customFormat="1">
      <c r="B11" s="224"/>
      <c r="C11" s="225"/>
      <c r="D11" s="225"/>
      <c r="E11" s="218"/>
      <c r="F11" s="218"/>
    </row>
    <row r="12" spans="1:6" s="1" customFormat="1">
      <c r="B12" s="135"/>
      <c r="C12" s="326" t="s">
        <v>80</v>
      </c>
      <c r="D12" s="138"/>
      <c r="E12" s="219" t="s">
        <v>3</v>
      </c>
      <c r="F12" s="219"/>
    </row>
    <row r="13" spans="1:6" s="1" customFormat="1">
      <c r="B13" s="13"/>
      <c r="C13" s="9"/>
      <c r="D13" s="9"/>
      <c r="E13" s="27"/>
      <c r="F13" s="27"/>
    </row>
    <row r="14" spans="1:6" s="1" customFormat="1">
      <c r="B14" s="135"/>
      <c r="C14" s="102" t="s">
        <v>267</v>
      </c>
      <c r="D14" s="102"/>
      <c r="E14" s="226" t="s">
        <v>2</v>
      </c>
      <c r="F14" s="226"/>
    </row>
    <row r="15" spans="1:6" s="1" customFormat="1">
      <c r="B15" s="224"/>
      <c r="C15" s="178"/>
      <c r="D15" s="178"/>
      <c r="E15" s="178"/>
      <c r="F15" s="227"/>
    </row>
    <row r="16" spans="1:6" s="1" customFormat="1">
      <c r="B16" s="135"/>
      <c r="C16" s="327" t="s">
        <v>329</v>
      </c>
      <c r="D16" s="228"/>
      <c r="E16" s="226" t="s">
        <v>4</v>
      </c>
      <c r="F16" s="226"/>
    </row>
    <row r="17" spans="2:6" s="1" customFormat="1">
      <c r="C17" s="30"/>
      <c r="D17" s="30"/>
      <c r="E17" s="216"/>
      <c r="F17" s="216"/>
    </row>
    <row r="18" spans="2:6" s="1" customFormat="1">
      <c r="C18" s="303" t="s">
        <v>674</v>
      </c>
      <c r="D18" s="19"/>
      <c r="E18" s="216" t="s">
        <v>5</v>
      </c>
      <c r="F18" s="216"/>
    </row>
    <row r="19" spans="2:6" s="1" customFormat="1">
      <c r="B19" s="135"/>
      <c r="C19" s="229" t="s">
        <v>608</v>
      </c>
      <c r="D19" s="229"/>
      <c r="E19" s="226" t="s">
        <v>609</v>
      </c>
      <c r="F19" s="226"/>
    </row>
    <row r="20" spans="2:6" s="1" customFormat="1">
      <c r="B20" s="224"/>
      <c r="C20" s="230"/>
      <c r="D20" s="230"/>
      <c r="E20" s="227"/>
      <c r="F20" s="227"/>
    </row>
    <row r="21" spans="2:6" s="1" customFormat="1">
      <c r="B21" s="135"/>
      <c r="C21" s="138" t="s">
        <v>610</v>
      </c>
      <c r="D21" s="138"/>
      <c r="E21" s="226" t="s">
        <v>611</v>
      </c>
      <c r="F21" s="226"/>
    </row>
    <row r="22" spans="2:6" s="1" customFormat="1">
      <c r="C22" s="11"/>
      <c r="D22" s="11"/>
      <c r="E22" s="217"/>
      <c r="F22" s="217"/>
    </row>
    <row r="23" spans="2:6" s="1" customFormat="1">
      <c r="B23" s="135"/>
      <c r="C23" s="326" t="s">
        <v>680</v>
      </c>
      <c r="D23" s="138"/>
      <c r="E23" s="337" t="s">
        <v>679</v>
      </c>
      <c r="F23" s="337"/>
    </row>
    <row r="24" spans="2:6" s="1" customFormat="1">
      <c r="C24" s="22"/>
      <c r="D24" s="22"/>
      <c r="E24" s="28"/>
      <c r="F24" s="28"/>
    </row>
    <row r="25" spans="2:6" s="1" customFormat="1">
      <c r="B25" s="135"/>
      <c r="C25" s="336" t="s">
        <v>681</v>
      </c>
      <c r="D25" s="102"/>
      <c r="E25" s="337" t="s">
        <v>678</v>
      </c>
      <c r="F25" s="231"/>
    </row>
    <row r="26" spans="2:6" s="1" customFormat="1">
      <c r="B26" s="224"/>
      <c r="C26" s="232"/>
      <c r="D26" s="232"/>
      <c r="E26" s="218"/>
      <c r="F26" s="218"/>
    </row>
    <row r="27" spans="2:6" s="1" customFormat="1">
      <c r="B27" s="233"/>
      <c r="C27" s="229" t="s">
        <v>612</v>
      </c>
      <c r="D27" s="229"/>
      <c r="E27" s="219" t="s">
        <v>617</v>
      </c>
      <c r="F27" s="219"/>
    </row>
    <row r="28" spans="2:6" s="6" customFormat="1">
      <c r="B28" s="2"/>
      <c r="C28" s="11"/>
      <c r="D28" s="11"/>
      <c r="E28" s="27"/>
      <c r="F28" s="27"/>
    </row>
    <row r="29" spans="2:6" s="2" customFormat="1">
      <c r="B29" s="233"/>
      <c r="C29" s="135" t="s">
        <v>613</v>
      </c>
      <c r="D29" s="135"/>
      <c r="E29" s="219" t="s">
        <v>615</v>
      </c>
      <c r="F29" s="219"/>
    </row>
    <row r="30" spans="2:6" s="2" customFormat="1">
      <c r="C30" s="23"/>
      <c r="D30" s="23"/>
      <c r="E30" s="27"/>
      <c r="F30" s="27"/>
    </row>
    <row r="31" spans="2:6" s="2" customFormat="1">
      <c r="B31" s="222"/>
      <c r="C31" s="328" t="s">
        <v>614</v>
      </c>
      <c r="D31" s="328"/>
      <c r="E31" s="219" t="s">
        <v>616</v>
      </c>
      <c r="F31" s="219"/>
    </row>
    <row r="32" spans="2:6">
      <c r="C32" s="23"/>
      <c r="D32" s="23"/>
      <c r="E32" s="27"/>
      <c r="F32" s="27"/>
    </row>
    <row r="33" spans="2:6">
      <c r="E33" s="29"/>
      <c r="F33" s="29"/>
    </row>
    <row r="34" spans="2:6">
      <c r="E34" s="29"/>
      <c r="F34" s="29"/>
    </row>
    <row r="35" spans="2:6">
      <c r="C35" s="1"/>
      <c r="D35" s="1"/>
      <c r="E35" s="27"/>
      <c r="F35" s="27"/>
    </row>
    <row r="36" spans="2:6">
      <c r="B36" s="9"/>
      <c r="C36" s="1"/>
      <c r="D36" s="1"/>
      <c r="E36" s="27"/>
      <c r="F36" s="27"/>
    </row>
    <row r="37" spans="2:6">
      <c r="B37" s="6"/>
      <c r="C37" s="33"/>
      <c r="D37" s="33"/>
      <c r="E37" s="27"/>
      <c r="F37" s="27"/>
    </row>
    <row r="38" spans="2:6">
      <c r="C38" s="34"/>
      <c r="D38" s="34"/>
      <c r="E38" s="27"/>
      <c r="F38" s="27"/>
    </row>
    <row r="39" spans="2:6">
      <c r="C39" s="34"/>
      <c r="D39" s="34"/>
      <c r="E39" s="27"/>
      <c r="F39" s="27"/>
    </row>
    <row r="40" spans="2:6">
      <c r="C40" s="34"/>
      <c r="D40" s="34"/>
      <c r="E40" s="27"/>
      <c r="F40" s="27"/>
    </row>
    <row r="41" spans="2:6">
      <c r="C41" s="34"/>
      <c r="D41" s="34"/>
      <c r="E41" s="27"/>
      <c r="F41" s="27"/>
    </row>
    <row r="42" spans="2:6">
      <c r="C42" s="34"/>
      <c r="D42" s="34"/>
      <c r="E42" s="27"/>
      <c r="F42" s="27"/>
    </row>
    <row r="43" spans="2:6">
      <c r="C43" s="34"/>
      <c r="D43" s="34"/>
      <c r="E43" s="27"/>
      <c r="F43" s="27"/>
    </row>
    <row r="44" spans="2:6">
      <c r="C44" s="34"/>
      <c r="D44" s="34"/>
      <c r="E44" s="27"/>
      <c r="F44" s="27"/>
    </row>
    <row r="45" spans="2:6">
      <c r="C45" s="35"/>
      <c r="D45" s="35"/>
      <c r="E45" s="24"/>
      <c r="F45" s="24"/>
    </row>
    <row r="46" spans="2:6">
      <c r="C46" s="35"/>
      <c r="D46" s="35"/>
      <c r="E46" s="4"/>
      <c r="F46" s="4"/>
    </row>
    <row r="47" spans="2:6" ht="13.5" customHeight="1">
      <c r="C47" s="34"/>
      <c r="D47" s="34"/>
      <c r="F47" s="27"/>
    </row>
    <row r="48" spans="2:6" ht="13.5" customHeight="1">
      <c r="E48" s="24"/>
      <c r="F48" s="24"/>
    </row>
    <row r="49" spans="5:6">
      <c r="E49" s="24"/>
      <c r="F49" s="24"/>
    </row>
    <row r="50" spans="5:6">
      <c r="E50" s="24"/>
      <c r="F50" s="24"/>
    </row>
    <row r="51" spans="5:6">
      <c r="E51" s="24"/>
      <c r="F51" s="24"/>
    </row>
    <row r="52" spans="5:6">
      <c r="E52" s="24"/>
      <c r="F52" s="24"/>
    </row>
    <row r="53" spans="5:6">
      <c r="E53" s="24"/>
      <c r="F53" s="24"/>
    </row>
    <row r="54" spans="5:6">
      <c r="E54" s="24"/>
      <c r="F54" s="24"/>
    </row>
    <row r="55" spans="5:6">
      <c r="E55" s="24"/>
      <c r="F55" s="24"/>
    </row>
    <row r="56" spans="5:6">
      <c r="E56" s="24"/>
      <c r="F56" s="24"/>
    </row>
    <row r="57" spans="5:6">
      <c r="E57" s="24"/>
      <c r="F57" s="24"/>
    </row>
    <row r="58" spans="5:6">
      <c r="E58" s="24"/>
      <c r="F58" s="24"/>
    </row>
    <row r="59" spans="5:6">
      <c r="E59" s="24"/>
      <c r="F59" s="24"/>
    </row>
    <row r="60" spans="5:6">
      <c r="E60" s="24"/>
      <c r="F60" s="24"/>
    </row>
    <row r="61" spans="5:6">
      <c r="E61" s="24"/>
      <c r="F61" s="24"/>
    </row>
    <row r="62" spans="5:6">
      <c r="E62" s="24"/>
      <c r="F62" s="24"/>
    </row>
    <row r="63" spans="5:6">
      <c r="E63" s="24"/>
      <c r="F63" s="24"/>
    </row>
    <row r="64" spans="5:6">
      <c r="E64" s="24"/>
      <c r="F64" s="24"/>
    </row>
    <row r="65" spans="5:6">
      <c r="E65" s="24"/>
      <c r="F65" s="24"/>
    </row>
    <row r="66" spans="5:6">
      <c r="E66" s="24"/>
      <c r="F66" s="24"/>
    </row>
    <row r="67" spans="5:6">
      <c r="E67" s="24"/>
      <c r="F67" s="24"/>
    </row>
    <row r="68" spans="5:6">
      <c r="E68" s="24"/>
      <c r="F68" s="24"/>
    </row>
    <row r="69" spans="5:6">
      <c r="E69" s="24"/>
      <c r="F69" s="24"/>
    </row>
    <row r="70" spans="5:6">
      <c r="E70" s="24"/>
      <c r="F70" s="24"/>
    </row>
    <row r="71" spans="5:6">
      <c r="E71" s="24"/>
      <c r="F71" s="24"/>
    </row>
    <row r="72" spans="5:6">
      <c r="E72" s="24"/>
      <c r="F72" s="24"/>
    </row>
    <row r="73" spans="5:6">
      <c r="E73" s="24"/>
      <c r="F73" s="24"/>
    </row>
    <row r="74" spans="5:6">
      <c r="E74" s="24"/>
      <c r="F74" s="24"/>
    </row>
    <row r="75" spans="5:6">
      <c r="E75" s="24"/>
      <c r="F75" s="24"/>
    </row>
    <row r="76" spans="5:6">
      <c r="E76" s="24"/>
      <c r="F76" s="24"/>
    </row>
    <row r="77" spans="5:6">
      <c r="E77" s="24"/>
      <c r="F77" s="24"/>
    </row>
    <row r="78" spans="5:6">
      <c r="E78" s="24"/>
      <c r="F78" s="24"/>
    </row>
    <row r="79" spans="5:6">
      <c r="E79" s="24"/>
      <c r="F79" s="24"/>
    </row>
    <row r="80" spans="5:6">
      <c r="E80" s="24"/>
      <c r="F80" s="24"/>
    </row>
    <row r="81" spans="5:6">
      <c r="E81" s="24"/>
      <c r="F81" s="24"/>
    </row>
    <row r="82" spans="5:6">
      <c r="E82" s="24"/>
      <c r="F82" s="24"/>
    </row>
    <row r="83" spans="5:6">
      <c r="E83" s="24"/>
      <c r="F83" s="24"/>
    </row>
    <row r="84" spans="5:6">
      <c r="E84" s="24"/>
      <c r="F84" s="24"/>
    </row>
    <row r="85" spans="5:6">
      <c r="E85" s="24"/>
      <c r="F85" s="24"/>
    </row>
    <row r="86" spans="5:6">
      <c r="E86" s="24"/>
      <c r="F86" s="24"/>
    </row>
    <row r="87" spans="5:6">
      <c r="E87" s="24"/>
      <c r="F87" s="24"/>
    </row>
    <row r="88" spans="5:6">
      <c r="E88" s="24"/>
      <c r="F88" s="24"/>
    </row>
    <row r="89" spans="5:6">
      <c r="E89" s="24"/>
      <c r="F89" s="24"/>
    </row>
    <row r="90" spans="5:6">
      <c r="E90" s="24"/>
      <c r="F90" s="24"/>
    </row>
    <row r="91" spans="5:6">
      <c r="E91" s="24"/>
      <c r="F91" s="24"/>
    </row>
    <row r="92" spans="5:6">
      <c r="E92" s="24"/>
      <c r="F92" s="24"/>
    </row>
    <row r="93" spans="5:6">
      <c r="E93" s="24"/>
      <c r="F93" s="24"/>
    </row>
    <row r="94" spans="5:6">
      <c r="E94" s="24"/>
      <c r="F94" s="24"/>
    </row>
    <row r="95" spans="5:6">
      <c r="E95" s="24"/>
      <c r="F95" s="24"/>
    </row>
    <row r="96" spans="5:6">
      <c r="E96" s="24"/>
      <c r="F96" s="24"/>
    </row>
    <row r="97" spans="5:6">
      <c r="E97" s="24"/>
      <c r="F97" s="24"/>
    </row>
    <row r="98" spans="5:6">
      <c r="E98" s="24"/>
      <c r="F98" s="24"/>
    </row>
    <row r="99" spans="5:6">
      <c r="E99" s="24"/>
      <c r="F99" s="24"/>
    </row>
    <row r="100" spans="5:6">
      <c r="E100" s="24"/>
      <c r="F100" s="24"/>
    </row>
    <row r="101" spans="5:6">
      <c r="E101" s="24"/>
      <c r="F101" s="24"/>
    </row>
    <row r="102" spans="5:6">
      <c r="E102" s="24"/>
      <c r="F102" s="24"/>
    </row>
    <row r="103" spans="5:6">
      <c r="E103" s="24"/>
      <c r="F103" s="24"/>
    </row>
    <row r="104" spans="5:6">
      <c r="E104" s="24"/>
      <c r="F104" s="24"/>
    </row>
    <row r="105" spans="5:6">
      <c r="E105" s="24"/>
      <c r="F105" s="24"/>
    </row>
    <row r="106" spans="5:6">
      <c r="E106" s="24"/>
      <c r="F106" s="24"/>
    </row>
    <row r="107" spans="5:6">
      <c r="E107" s="24"/>
      <c r="F107" s="24"/>
    </row>
    <row r="108" spans="5:6">
      <c r="E108" s="24"/>
      <c r="F108" s="24"/>
    </row>
    <row r="109" spans="5:6">
      <c r="E109" s="24"/>
      <c r="F109" s="24"/>
    </row>
    <row r="110" spans="5:6">
      <c r="E110" s="24"/>
      <c r="F110" s="24"/>
    </row>
    <row r="111" spans="5:6">
      <c r="E111" s="24"/>
      <c r="F111" s="24"/>
    </row>
    <row r="112" spans="5:6">
      <c r="E112" s="24"/>
      <c r="F112" s="24"/>
    </row>
    <row r="113" spans="5:6">
      <c r="E113" s="24"/>
      <c r="F113" s="24"/>
    </row>
    <row r="114" spans="5:6">
      <c r="E114" s="24"/>
      <c r="F114" s="24"/>
    </row>
    <row r="115" spans="5:6">
      <c r="E115" s="24"/>
      <c r="F115" s="24"/>
    </row>
    <row r="116" spans="5:6">
      <c r="E116" s="24"/>
      <c r="F116" s="24"/>
    </row>
    <row r="117" spans="5:6">
      <c r="E117" s="24"/>
      <c r="F117" s="24"/>
    </row>
    <row r="118" spans="5:6">
      <c r="E118" s="24"/>
      <c r="F118" s="24"/>
    </row>
    <row r="119" spans="5:6">
      <c r="E119" s="24"/>
      <c r="F119" s="24"/>
    </row>
    <row r="120" spans="5:6">
      <c r="E120" s="24"/>
      <c r="F120" s="24"/>
    </row>
    <row r="121" spans="5:6">
      <c r="E121" s="24"/>
      <c r="F121" s="24"/>
    </row>
    <row r="122" spans="5:6">
      <c r="E122" s="24"/>
      <c r="F122" s="24"/>
    </row>
    <row r="123" spans="5:6">
      <c r="E123" s="24"/>
      <c r="F123" s="24"/>
    </row>
    <row r="124" spans="5:6">
      <c r="E124" s="24"/>
      <c r="F124" s="24"/>
    </row>
    <row r="125" spans="5:6">
      <c r="E125" s="24"/>
      <c r="F125" s="24"/>
    </row>
    <row r="126" spans="5:6">
      <c r="E126" s="24"/>
      <c r="F126" s="24"/>
    </row>
    <row r="127" spans="5:6">
      <c r="E127" s="24"/>
      <c r="F127" s="24"/>
    </row>
    <row r="128" spans="5:6">
      <c r="E128" s="24"/>
      <c r="F128" s="24"/>
    </row>
    <row r="129" spans="5:6">
      <c r="E129" s="24"/>
      <c r="F129" s="24"/>
    </row>
    <row r="130" spans="5:6">
      <c r="E130" s="24"/>
      <c r="F130" s="24"/>
    </row>
    <row r="131" spans="5:6">
      <c r="E131" s="24"/>
      <c r="F131" s="24"/>
    </row>
    <row r="132" spans="5:6">
      <c r="E132" s="24"/>
      <c r="F132" s="24"/>
    </row>
    <row r="133" spans="5:6">
      <c r="E133" s="24"/>
      <c r="F133" s="24"/>
    </row>
    <row r="134" spans="5:6">
      <c r="E134" s="24"/>
      <c r="F134" s="24"/>
    </row>
    <row r="135" spans="5:6">
      <c r="E135" s="24"/>
      <c r="F135" s="24"/>
    </row>
    <row r="136" spans="5:6">
      <c r="E136" s="24"/>
      <c r="F136" s="24"/>
    </row>
    <row r="137" spans="5:6">
      <c r="E137" s="24"/>
      <c r="F137" s="24"/>
    </row>
    <row r="138" spans="5:6">
      <c r="E138" s="24"/>
      <c r="F138" s="24"/>
    </row>
    <row r="139" spans="5:6">
      <c r="E139" s="24"/>
      <c r="F139" s="24"/>
    </row>
    <row r="140" spans="5:6">
      <c r="E140" s="24"/>
      <c r="F140" s="24"/>
    </row>
    <row r="141" spans="5:6">
      <c r="E141" s="24"/>
      <c r="F141" s="24"/>
    </row>
    <row r="142" spans="5:6">
      <c r="E142" s="24"/>
      <c r="F142" s="24"/>
    </row>
    <row r="143" spans="5:6">
      <c r="E143" s="24"/>
      <c r="F143" s="24"/>
    </row>
    <row r="144" spans="5:6">
      <c r="E144" s="24"/>
      <c r="F144" s="24"/>
    </row>
    <row r="145" spans="5:6">
      <c r="E145" s="24"/>
      <c r="F145" s="24"/>
    </row>
    <row r="146" spans="5:6">
      <c r="E146" s="24"/>
      <c r="F146" s="24"/>
    </row>
    <row r="147" spans="5:6">
      <c r="E147" s="24"/>
      <c r="F147" s="24"/>
    </row>
    <row r="148" spans="5:6">
      <c r="E148" s="24"/>
      <c r="F148" s="24"/>
    </row>
    <row r="149" spans="5:6">
      <c r="E149" s="24"/>
      <c r="F149" s="24"/>
    </row>
    <row r="150" spans="5:6">
      <c r="E150" s="24"/>
      <c r="F150" s="24"/>
    </row>
    <row r="151" spans="5:6">
      <c r="E151" s="24"/>
      <c r="F151" s="24"/>
    </row>
    <row r="152" spans="5:6">
      <c r="E152" s="24"/>
      <c r="F152" s="24"/>
    </row>
    <row r="153" spans="5:6">
      <c r="E153" s="24"/>
      <c r="F153" s="24"/>
    </row>
    <row r="154" spans="5:6">
      <c r="E154" s="24"/>
      <c r="F154" s="24"/>
    </row>
    <row r="155" spans="5:6">
      <c r="E155" s="24"/>
      <c r="F155" s="24"/>
    </row>
    <row r="156" spans="5:6">
      <c r="E156" s="24"/>
      <c r="F156" s="24"/>
    </row>
    <row r="157" spans="5:6">
      <c r="E157" s="24"/>
      <c r="F157" s="24"/>
    </row>
    <row r="158" spans="5:6">
      <c r="E158" s="24"/>
      <c r="F158" s="24"/>
    </row>
    <row r="159" spans="5:6">
      <c r="E159" s="24"/>
      <c r="F159" s="24"/>
    </row>
    <row r="160" spans="5:6">
      <c r="E160" s="24"/>
      <c r="F160" s="24"/>
    </row>
    <row r="161" spans="5:6">
      <c r="E161" s="24"/>
      <c r="F161" s="24"/>
    </row>
    <row r="162" spans="5:6">
      <c r="E162" s="24"/>
      <c r="F162" s="24"/>
    </row>
    <row r="163" spans="5:6">
      <c r="E163" s="24"/>
      <c r="F163" s="24"/>
    </row>
    <row r="164" spans="5:6">
      <c r="E164" s="24"/>
      <c r="F164" s="24"/>
    </row>
    <row r="165" spans="5:6">
      <c r="E165" s="24"/>
      <c r="F165" s="24"/>
    </row>
    <row r="166" spans="5:6">
      <c r="E166" s="24"/>
      <c r="F166" s="24"/>
    </row>
    <row r="167" spans="5:6">
      <c r="E167" s="24"/>
      <c r="F167" s="24"/>
    </row>
    <row r="168" spans="5:6">
      <c r="E168" s="24"/>
      <c r="F168" s="24"/>
    </row>
    <row r="169" spans="5:6">
      <c r="E169" s="24"/>
      <c r="F169" s="24"/>
    </row>
    <row r="170" spans="5:6">
      <c r="E170" s="24"/>
      <c r="F170" s="24"/>
    </row>
    <row r="171" spans="5:6">
      <c r="E171" s="24"/>
      <c r="F171" s="24"/>
    </row>
    <row r="172" spans="5:6">
      <c r="E172" s="24"/>
      <c r="F172" s="24"/>
    </row>
    <row r="173" spans="5:6">
      <c r="E173" s="24"/>
      <c r="F173" s="24"/>
    </row>
    <row r="174" spans="5:6">
      <c r="E174" s="24"/>
      <c r="F174" s="24"/>
    </row>
    <row r="175" spans="5:6">
      <c r="E175" s="24"/>
      <c r="F175" s="24"/>
    </row>
    <row r="176" spans="5:6">
      <c r="E176" s="24"/>
      <c r="F176" s="24"/>
    </row>
    <row r="177" spans="5:6">
      <c r="E177" s="24"/>
      <c r="F177" s="24"/>
    </row>
    <row r="178" spans="5:6">
      <c r="E178" s="24"/>
      <c r="F178" s="24"/>
    </row>
    <row r="179" spans="5:6">
      <c r="E179" s="24"/>
      <c r="F179" s="24"/>
    </row>
    <row r="180" spans="5:6">
      <c r="E180" s="24"/>
      <c r="F180" s="24"/>
    </row>
    <row r="181" spans="5:6">
      <c r="E181" s="24"/>
      <c r="F181" s="24"/>
    </row>
    <row r="182" spans="5:6">
      <c r="E182" s="24"/>
      <c r="F182" s="24"/>
    </row>
    <row r="183" spans="5:6">
      <c r="E183" s="24"/>
      <c r="F183" s="24"/>
    </row>
    <row r="184" spans="5:6">
      <c r="E184" s="24"/>
      <c r="F184" s="24"/>
    </row>
    <row r="185" spans="5:6">
      <c r="E185" s="24"/>
      <c r="F185" s="24"/>
    </row>
    <row r="186" spans="5:6">
      <c r="E186" s="24"/>
      <c r="F186" s="24"/>
    </row>
    <row r="187" spans="5:6">
      <c r="E187" s="24"/>
      <c r="F187" s="24"/>
    </row>
    <row r="188" spans="5:6">
      <c r="E188" s="24"/>
      <c r="F188" s="24"/>
    </row>
  </sheetData>
  <phoneticPr fontId="2"/>
  <pageMargins left="0.59055118110236227" right="0" top="0.39370078740157483" bottom="0" header="0.27559055118110237" footer="0.19685039370078741"/>
  <pageSetup paperSize="9" scale="85" orientation="landscape"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zoomScaleNormal="100" zoomScaleSheetLayoutView="100" workbookViewId="0">
      <selection activeCell="N49" sqref="N49"/>
    </sheetView>
  </sheetViews>
  <sheetFormatPr defaultRowHeight="13.5" outlineLevelRow="1"/>
  <cols>
    <col min="1" max="1" width="4.5" style="253" customWidth="1"/>
    <col min="2" max="2" width="34.375" bestFit="1" customWidth="1"/>
    <col min="3" max="3" width="4.625" customWidth="1"/>
    <col min="4" max="4" width="50.625" bestFit="1" customWidth="1"/>
    <col min="5" max="6" width="10.625" style="14" customWidth="1"/>
    <col min="7" max="7" width="11.875" style="14" customWidth="1"/>
    <col min="8" max="8" width="12" style="14" customWidth="1"/>
    <col min="9" max="9" width="10.625" style="14" customWidth="1"/>
    <col min="10" max="10" width="10.625" customWidth="1"/>
    <col min="11" max="13" width="10.625" style="253" customWidth="1"/>
    <col min="14" max="14" width="10.625" style="283" customWidth="1"/>
    <col min="15" max="15" width="1.5" customWidth="1"/>
  </cols>
  <sheetData>
    <row r="1" spans="1:14" s="253" customFormat="1">
      <c r="E1" s="14"/>
      <c r="F1" s="14"/>
      <c r="G1" s="14"/>
      <c r="H1" s="14"/>
      <c r="I1" s="14"/>
      <c r="N1" s="283"/>
    </row>
    <row r="2" spans="1:14">
      <c r="A2" s="215"/>
    </row>
    <row r="3" spans="1:14">
      <c r="N3" s="334" t="s">
        <v>330</v>
      </c>
    </row>
    <row r="4" spans="1:14" ht="14.25" thickBot="1">
      <c r="N4" s="334" t="s">
        <v>348</v>
      </c>
    </row>
    <row r="5" spans="1:14" s="51" customFormat="1" ht="14.25" customHeight="1" thickBot="1">
      <c r="B5" s="72" t="s">
        <v>478</v>
      </c>
      <c r="C5" s="72"/>
      <c r="D5" s="72" t="s">
        <v>479</v>
      </c>
      <c r="E5" s="260" t="s">
        <v>410</v>
      </c>
      <c r="F5" s="260" t="s">
        <v>411</v>
      </c>
      <c r="G5" s="260" t="s">
        <v>412</v>
      </c>
      <c r="H5" s="260" t="s">
        <v>413</v>
      </c>
      <c r="I5" s="260" t="s">
        <v>253</v>
      </c>
      <c r="J5" s="260" t="s">
        <v>362</v>
      </c>
      <c r="K5" s="279" t="s">
        <v>647</v>
      </c>
      <c r="L5" s="279" t="s">
        <v>667</v>
      </c>
      <c r="M5" s="279" t="s">
        <v>668</v>
      </c>
      <c r="N5" s="492" t="s">
        <v>675</v>
      </c>
    </row>
    <row r="6" spans="1:14" s="51" customFormat="1" ht="14.25" customHeight="1">
      <c r="B6" s="79" t="s">
        <v>331</v>
      </c>
      <c r="C6" s="79"/>
      <c r="D6" s="79" t="s">
        <v>332</v>
      </c>
      <c r="E6" s="82"/>
      <c r="F6" s="82"/>
      <c r="G6" s="82"/>
      <c r="H6" s="82"/>
      <c r="I6" s="82"/>
      <c r="K6" s="284"/>
      <c r="L6" s="284"/>
      <c r="M6" s="284"/>
      <c r="N6" s="284"/>
    </row>
    <row r="7" spans="1:14" s="49" customFormat="1">
      <c r="B7" s="30" t="s">
        <v>602</v>
      </c>
      <c r="C7" s="30"/>
      <c r="D7" s="30" t="s">
        <v>333</v>
      </c>
      <c r="E7" s="83">
        <v>752300</v>
      </c>
      <c r="F7" s="83">
        <v>683715</v>
      </c>
      <c r="G7" s="83">
        <v>653287</v>
      </c>
      <c r="H7" s="83">
        <v>638770</v>
      </c>
      <c r="I7" s="83">
        <v>649703</v>
      </c>
      <c r="J7" s="32">
        <v>682439</v>
      </c>
      <c r="K7" s="285">
        <v>679157</v>
      </c>
      <c r="L7" s="285">
        <v>685906</v>
      </c>
      <c r="M7" s="304">
        <v>746792</v>
      </c>
      <c r="N7" s="304">
        <v>736763</v>
      </c>
    </row>
    <row r="8" spans="1:14" s="49" customFormat="1">
      <c r="B8" s="9" t="s">
        <v>624</v>
      </c>
      <c r="C8" s="9"/>
      <c r="D8" s="9" t="s">
        <v>334</v>
      </c>
      <c r="E8" s="83">
        <v>90724</v>
      </c>
      <c r="F8" s="83">
        <v>77823</v>
      </c>
      <c r="G8" s="83">
        <v>70126</v>
      </c>
      <c r="H8" s="83">
        <v>64743</v>
      </c>
      <c r="I8" s="83">
        <v>73809</v>
      </c>
      <c r="J8" s="32">
        <v>87921</v>
      </c>
      <c r="K8" s="285">
        <v>91828</v>
      </c>
      <c r="L8" s="285">
        <v>94026</v>
      </c>
      <c r="M8" s="304">
        <v>110293</v>
      </c>
      <c r="N8" s="304">
        <v>104058</v>
      </c>
    </row>
    <row r="9" spans="1:14" s="26" customFormat="1" ht="27">
      <c r="A9" s="256"/>
      <c r="B9" s="12" t="s">
        <v>467</v>
      </c>
      <c r="C9" s="12"/>
      <c r="D9" s="93" t="s">
        <v>468</v>
      </c>
      <c r="E9" s="83">
        <v>145200</v>
      </c>
      <c r="F9" s="83">
        <v>135300</v>
      </c>
      <c r="G9" s="83">
        <v>133200</v>
      </c>
      <c r="H9" s="83">
        <v>127100</v>
      </c>
      <c r="I9" s="83">
        <v>133500</v>
      </c>
      <c r="J9" s="83">
        <v>145100</v>
      </c>
      <c r="K9" s="288">
        <v>149200</v>
      </c>
      <c r="L9" s="288">
        <v>150100</v>
      </c>
      <c r="M9" s="394">
        <v>166500</v>
      </c>
      <c r="N9" s="394">
        <v>159300</v>
      </c>
    </row>
    <row r="10" spans="1:14" s="49" customFormat="1">
      <c r="B10" s="9" t="s">
        <v>604</v>
      </c>
      <c r="C10" s="9"/>
      <c r="D10" s="9" t="s">
        <v>335</v>
      </c>
      <c r="E10" s="83">
        <v>74882</v>
      </c>
      <c r="F10" s="83">
        <v>57445</v>
      </c>
      <c r="G10" s="83">
        <v>50409</v>
      </c>
      <c r="H10" s="83">
        <v>46494</v>
      </c>
      <c r="I10" s="83">
        <v>65393</v>
      </c>
      <c r="J10" s="32">
        <v>74914</v>
      </c>
      <c r="K10" s="285">
        <v>81191</v>
      </c>
      <c r="L10" s="285">
        <v>85590</v>
      </c>
      <c r="M10" s="304">
        <v>104479</v>
      </c>
      <c r="N10" s="304">
        <v>100607</v>
      </c>
    </row>
    <row r="11" spans="1:14" s="49" customFormat="1">
      <c r="B11" s="289" t="s">
        <v>262</v>
      </c>
      <c r="C11" s="9"/>
      <c r="D11" s="289" t="s">
        <v>696</v>
      </c>
      <c r="E11" s="83">
        <v>26098</v>
      </c>
      <c r="F11" s="83">
        <v>34064</v>
      </c>
      <c r="G11" s="83">
        <v>33899</v>
      </c>
      <c r="H11" s="83">
        <v>32760</v>
      </c>
      <c r="I11" s="83">
        <v>43419</v>
      </c>
      <c r="J11" s="32">
        <v>62192</v>
      </c>
      <c r="K11" s="285">
        <v>83542</v>
      </c>
      <c r="L11" s="285">
        <v>77620</v>
      </c>
      <c r="M11" s="304">
        <v>96087</v>
      </c>
      <c r="N11" s="304">
        <v>100805</v>
      </c>
    </row>
    <row r="12" spans="1:14" s="49" customFormat="1">
      <c r="B12" s="289" t="s">
        <v>699</v>
      </c>
      <c r="C12" s="289"/>
      <c r="D12" s="289" t="s">
        <v>697</v>
      </c>
      <c r="E12" s="83">
        <v>627</v>
      </c>
      <c r="F12" s="83">
        <v>20550</v>
      </c>
      <c r="G12" s="83">
        <v>10793</v>
      </c>
      <c r="H12" s="83">
        <v>18068</v>
      </c>
      <c r="I12" s="83">
        <v>39252</v>
      </c>
      <c r="J12" s="32">
        <v>39702</v>
      </c>
      <c r="K12" s="285">
        <v>46352</v>
      </c>
      <c r="L12" s="285">
        <v>54201</v>
      </c>
      <c r="M12" s="304">
        <v>69971</v>
      </c>
      <c r="N12" s="304">
        <v>71302</v>
      </c>
    </row>
    <row r="13" spans="1:14" s="26" customFormat="1">
      <c r="A13" s="256"/>
      <c r="B13" s="12" t="s">
        <v>53</v>
      </c>
      <c r="C13" s="12"/>
      <c r="D13" s="9" t="s">
        <v>336</v>
      </c>
      <c r="E13" s="83">
        <v>134307</v>
      </c>
      <c r="F13" s="83">
        <v>109688</v>
      </c>
      <c r="G13" s="83">
        <v>132386</v>
      </c>
      <c r="H13" s="83">
        <v>68431</v>
      </c>
      <c r="I13" s="83">
        <v>55267</v>
      </c>
      <c r="J13" s="62">
        <v>59512</v>
      </c>
      <c r="K13" s="304">
        <v>80722</v>
      </c>
      <c r="L13" s="304">
        <v>68115</v>
      </c>
      <c r="M13" s="304">
        <v>66639</v>
      </c>
      <c r="N13" s="304">
        <v>86212</v>
      </c>
    </row>
    <row r="14" spans="1:14" s="49" customFormat="1">
      <c r="B14" s="12" t="s">
        <v>603</v>
      </c>
      <c r="C14" s="12"/>
      <c r="D14" s="12" t="s">
        <v>337</v>
      </c>
      <c r="E14" s="83">
        <v>51577</v>
      </c>
      <c r="F14" s="83">
        <v>54798</v>
      </c>
      <c r="G14" s="83">
        <v>60418</v>
      </c>
      <c r="H14" s="83">
        <v>59669</v>
      </c>
      <c r="I14" s="83">
        <v>56968</v>
      </c>
      <c r="J14" s="32">
        <v>54540</v>
      </c>
      <c r="K14" s="285">
        <v>54474</v>
      </c>
      <c r="L14" s="285">
        <v>53143</v>
      </c>
      <c r="M14" s="304">
        <v>53701</v>
      </c>
      <c r="N14" s="304">
        <v>52800</v>
      </c>
    </row>
    <row r="15" spans="1:14" s="49" customFormat="1">
      <c r="B15" s="12"/>
      <c r="C15" s="12"/>
      <c r="D15" s="12"/>
      <c r="E15" s="83"/>
      <c r="F15" s="83"/>
      <c r="G15" s="83"/>
      <c r="H15" s="83"/>
      <c r="I15" s="83"/>
      <c r="J15" s="32"/>
      <c r="K15" s="285"/>
      <c r="L15" s="285"/>
      <c r="M15" s="304"/>
      <c r="N15" s="304"/>
    </row>
    <row r="16" spans="1:14" s="49" customFormat="1">
      <c r="B16" s="52" t="s">
        <v>338</v>
      </c>
      <c r="C16" s="12"/>
      <c r="D16" s="52" t="s">
        <v>339</v>
      </c>
      <c r="E16" s="83"/>
      <c r="F16" s="83"/>
      <c r="G16" s="83"/>
      <c r="H16" s="83"/>
      <c r="I16" s="83"/>
      <c r="J16" s="32"/>
      <c r="K16" s="285"/>
      <c r="L16" s="285"/>
      <c r="M16" s="304"/>
      <c r="N16" s="304"/>
    </row>
    <row r="17" spans="1:14" s="49" customFormat="1">
      <c r="B17" s="12" t="s">
        <v>627</v>
      </c>
      <c r="C17" s="12"/>
      <c r="D17" s="301" t="s">
        <v>671</v>
      </c>
      <c r="E17" s="83">
        <v>74902</v>
      </c>
      <c r="F17" s="83">
        <v>108597</v>
      </c>
      <c r="G17" s="83">
        <v>146955</v>
      </c>
      <c r="H17" s="83">
        <v>103252</v>
      </c>
      <c r="I17" s="83">
        <v>124525</v>
      </c>
      <c r="J17" s="32">
        <v>127655</v>
      </c>
      <c r="K17" s="285">
        <v>146991</v>
      </c>
      <c r="L17" s="285">
        <v>131881</v>
      </c>
      <c r="M17" s="304">
        <v>124838</v>
      </c>
      <c r="N17" s="304">
        <v>115633</v>
      </c>
    </row>
    <row r="18" spans="1:14" s="49" customFormat="1">
      <c r="B18" s="12" t="s">
        <v>628</v>
      </c>
      <c r="C18" s="12"/>
      <c r="D18" s="12" t="s">
        <v>389</v>
      </c>
      <c r="E18" s="83">
        <v>-100058</v>
      </c>
      <c r="F18" s="83">
        <v>-115047</v>
      </c>
      <c r="G18" s="83">
        <v>-132737</v>
      </c>
      <c r="H18" s="83">
        <v>-62516</v>
      </c>
      <c r="I18" s="83">
        <v>-44295</v>
      </c>
      <c r="J18" s="83">
        <v>-58923</v>
      </c>
      <c r="K18" s="263">
        <v>-45517</v>
      </c>
      <c r="L18" s="263">
        <v>-52529</v>
      </c>
      <c r="M18" s="447">
        <v>-78843</v>
      </c>
      <c r="N18" s="447">
        <v>-84845</v>
      </c>
    </row>
    <row r="19" spans="1:14" s="49" customFormat="1">
      <c r="B19" s="12" t="s">
        <v>629</v>
      </c>
      <c r="C19" s="12"/>
      <c r="D19" s="12" t="s">
        <v>390</v>
      </c>
      <c r="E19" s="83">
        <v>36718</v>
      </c>
      <c r="F19" s="83">
        <v>7014</v>
      </c>
      <c r="G19" s="83">
        <v>-24200</v>
      </c>
      <c r="H19" s="83">
        <v>-39544</v>
      </c>
      <c r="I19" s="83">
        <v>-78978</v>
      </c>
      <c r="J19" s="83">
        <v>-69195</v>
      </c>
      <c r="K19" s="263">
        <v>-105079</v>
      </c>
      <c r="L19" s="263">
        <v>-81746</v>
      </c>
      <c r="M19" s="447">
        <v>-47278</v>
      </c>
      <c r="N19" s="447">
        <v>-30595</v>
      </c>
    </row>
    <row r="20" spans="1:14" s="49" customFormat="1">
      <c r="B20" s="12" t="s">
        <v>480</v>
      </c>
      <c r="C20" s="12"/>
      <c r="D20" s="12" t="s">
        <v>482</v>
      </c>
      <c r="E20" s="83">
        <v>11403</v>
      </c>
      <c r="F20" s="83">
        <v>-2174</v>
      </c>
      <c r="G20" s="83">
        <v>-9680</v>
      </c>
      <c r="H20" s="83">
        <v>474</v>
      </c>
      <c r="I20" s="83">
        <v>767</v>
      </c>
      <c r="J20" s="32">
        <v>817</v>
      </c>
      <c r="K20" s="263">
        <v>-1840</v>
      </c>
      <c r="L20" s="263">
        <v>-1125</v>
      </c>
      <c r="M20" s="447">
        <v>-1978</v>
      </c>
      <c r="N20" s="447">
        <v>-480</v>
      </c>
    </row>
    <row r="21" spans="1:14" s="49" customFormat="1">
      <c r="B21" s="12" t="s">
        <v>481</v>
      </c>
      <c r="C21" s="12"/>
      <c r="D21" s="12" t="s">
        <v>483</v>
      </c>
      <c r="E21" s="83">
        <v>31166</v>
      </c>
      <c r="F21" s="83">
        <v>30690</v>
      </c>
      <c r="G21" s="83">
        <v>21440</v>
      </c>
      <c r="H21" s="83">
        <v>22592</v>
      </c>
      <c r="I21" s="83">
        <v>23572</v>
      </c>
      <c r="J21" s="32">
        <v>25581</v>
      </c>
      <c r="K21" s="285">
        <v>24497</v>
      </c>
      <c r="L21" s="285">
        <v>23497</v>
      </c>
      <c r="M21" s="304">
        <v>22363</v>
      </c>
      <c r="N21" s="304">
        <v>22530</v>
      </c>
    </row>
    <row r="22" spans="1:14" s="49" customFormat="1">
      <c r="B22" s="12"/>
      <c r="C22" s="12"/>
      <c r="D22" s="12"/>
      <c r="E22" s="83"/>
      <c r="F22" s="83"/>
      <c r="G22" s="83"/>
      <c r="H22" s="83"/>
      <c r="I22" s="83"/>
      <c r="J22" s="32"/>
      <c r="K22" s="285"/>
      <c r="L22" s="285"/>
      <c r="M22" s="304"/>
      <c r="N22" s="304"/>
    </row>
    <row r="23" spans="1:14" s="49" customFormat="1">
      <c r="B23" s="52" t="s">
        <v>446</v>
      </c>
      <c r="C23" s="12"/>
      <c r="D23" s="52" t="s">
        <v>447</v>
      </c>
      <c r="E23" s="83"/>
      <c r="F23" s="83"/>
      <c r="G23" s="83"/>
      <c r="H23" s="83"/>
      <c r="I23" s="83"/>
      <c r="J23" s="32"/>
      <c r="K23" s="285"/>
      <c r="L23" s="285"/>
      <c r="M23" s="304"/>
      <c r="N23" s="304"/>
    </row>
    <row r="24" spans="1:14" s="49" customFormat="1">
      <c r="B24" s="12" t="s">
        <v>51</v>
      </c>
      <c r="C24" s="12"/>
      <c r="D24" s="62" t="s">
        <v>448</v>
      </c>
      <c r="E24" s="83">
        <v>476639</v>
      </c>
      <c r="F24" s="83">
        <v>473878</v>
      </c>
      <c r="G24" s="83">
        <v>480633</v>
      </c>
      <c r="H24" s="83">
        <v>486947</v>
      </c>
      <c r="I24" s="83">
        <v>524801</v>
      </c>
      <c r="J24" s="32">
        <v>573154</v>
      </c>
      <c r="K24" s="285">
        <v>617598</v>
      </c>
      <c r="L24" s="285">
        <v>679482</v>
      </c>
      <c r="M24" s="304">
        <v>724237</v>
      </c>
      <c r="N24" s="304">
        <v>804659</v>
      </c>
    </row>
    <row r="25" spans="1:14" s="49" customFormat="1">
      <c r="B25" s="12" t="s">
        <v>52</v>
      </c>
      <c r="C25" s="12"/>
      <c r="D25" s="62" t="s">
        <v>449</v>
      </c>
      <c r="E25" s="83">
        <v>2348476</v>
      </c>
      <c r="F25" s="83">
        <v>2307332</v>
      </c>
      <c r="G25" s="83">
        <v>2337331</v>
      </c>
      <c r="H25" s="83">
        <v>2314669</v>
      </c>
      <c r="I25" s="83">
        <v>2274380</v>
      </c>
      <c r="J25" s="32">
        <v>2281007</v>
      </c>
      <c r="K25" s="285">
        <v>2286928</v>
      </c>
      <c r="L25" s="285">
        <v>2279638</v>
      </c>
      <c r="M25" s="304">
        <v>2282180</v>
      </c>
      <c r="N25" s="304">
        <v>2349831</v>
      </c>
    </row>
    <row r="26" spans="1:14" s="26" customFormat="1">
      <c r="A26" s="256"/>
      <c r="B26" s="78" t="s">
        <v>78</v>
      </c>
      <c r="C26" s="78"/>
      <c r="D26" s="78" t="s">
        <v>450</v>
      </c>
      <c r="E26" s="83">
        <f>SUM(E27:E30)</f>
        <v>1271100</v>
      </c>
      <c r="F26" s="83">
        <v>1275620</v>
      </c>
      <c r="G26" s="83">
        <v>1282583</v>
      </c>
      <c r="H26" s="83">
        <v>1251665</v>
      </c>
      <c r="I26" s="83">
        <v>1183647</v>
      </c>
      <c r="J26" s="32">
        <v>1126633</v>
      </c>
      <c r="K26" s="288">
        <v>1032307</v>
      </c>
      <c r="L26" s="288">
        <v>955828</v>
      </c>
      <c r="M26" s="394">
        <v>916570</v>
      </c>
      <c r="N26" s="394">
        <v>899523</v>
      </c>
    </row>
    <row r="27" spans="1:14" s="26" customFormat="1" hidden="1" outlineLevel="1">
      <c r="A27" s="256"/>
      <c r="B27" s="111" t="s">
        <v>430</v>
      </c>
      <c r="C27" s="112"/>
      <c r="D27" s="111" t="s">
        <v>436</v>
      </c>
      <c r="E27" s="122">
        <v>316143</v>
      </c>
      <c r="F27" s="122">
        <v>266906</v>
      </c>
      <c r="G27" s="122">
        <v>287346</v>
      </c>
      <c r="H27" s="122">
        <v>297464</v>
      </c>
      <c r="I27" s="122">
        <v>316545</v>
      </c>
      <c r="J27" s="122">
        <v>354358</v>
      </c>
      <c r="K27" s="122">
        <v>313305</v>
      </c>
      <c r="L27" s="122">
        <v>239566</v>
      </c>
      <c r="M27" s="339">
        <v>205909</v>
      </c>
      <c r="N27" s="339">
        <v>178408</v>
      </c>
    </row>
    <row r="28" spans="1:14" s="26" customFormat="1" hidden="1" outlineLevel="1">
      <c r="A28" s="256"/>
      <c r="B28" s="113" t="s">
        <v>431</v>
      </c>
      <c r="C28" s="112"/>
      <c r="D28" s="113" t="s">
        <v>437</v>
      </c>
      <c r="E28" s="122">
        <v>25200</v>
      </c>
      <c r="F28" s="122">
        <v>20000</v>
      </c>
      <c r="G28" s="122">
        <v>25000</v>
      </c>
      <c r="H28" s="122">
        <v>40000</v>
      </c>
      <c r="I28" s="122">
        <v>35000</v>
      </c>
      <c r="J28" s="122">
        <v>10000</v>
      </c>
      <c r="K28" s="122">
        <v>20000</v>
      </c>
      <c r="L28" s="122" t="s">
        <v>374</v>
      </c>
      <c r="M28" s="339">
        <v>30000</v>
      </c>
      <c r="N28" s="339">
        <v>10000</v>
      </c>
    </row>
    <row r="29" spans="1:14" s="26" customFormat="1" hidden="1" outlineLevel="1">
      <c r="A29" s="256"/>
      <c r="B29" s="114" t="s">
        <v>432</v>
      </c>
      <c r="C29" s="112"/>
      <c r="D29" s="115" t="s">
        <v>438</v>
      </c>
      <c r="E29" s="122">
        <v>120000</v>
      </c>
      <c r="F29" s="122">
        <v>120000</v>
      </c>
      <c r="G29" s="122">
        <v>135000</v>
      </c>
      <c r="H29" s="122">
        <v>127000</v>
      </c>
      <c r="I29" s="122">
        <v>102000</v>
      </c>
      <c r="J29" s="122">
        <v>112000</v>
      </c>
      <c r="K29" s="122">
        <v>102000</v>
      </c>
      <c r="L29" s="122">
        <v>112000</v>
      </c>
      <c r="M29" s="339">
        <v>82000</v>
      </c>
      <c r="N29" s="339">
        <v>92000</v>
      </c>
    </row>
    <row r="30" spans="1:14" s="26" customFormat="1" hidden="1" outlineLevel="1">
      <c r="A30" s="256"/>
      <c r="B30" s="114" t="s">
        <v>435</v>
      </c>
      <c r="C30" s="112"/>
      <c r="D30" s="115" t="s">
        <v>439</v>
      </c>
      <c r="E30" s="122">
        <v>809757</v>
      </c>
      <c r="F30" s="122">
        <v>866717</v>
      </c>
      <c r="G30" s="122">
        <v>832018</v>
      </c>
      <c r="H30" s="122">
        <v>780908</v>
      </c>
      <c r="I30" s="122">
        <v>720782</v>
      </c>
      <c r="J30" s="122">
        <v>637624</v>
      </c>
      <c r="K30" s="122">
        <v>585300</v>
      </c>
      <c r="L30" s="122">
        <v>594047</v>
      </c>
      <c r="M30" s="339">
        <v>589100</v>
      </c>
      <c r="N30" s="339">
        <v>610523</v>
      </c>
    </row>
    <row r="31" spans="1:14" collapsed="1">
      <c r="E31" s="84"/>
      <c r="F31" s="84"/>
      <c r="G31" s="84"/>
      <c r="H31" s="84"/>
      <c r="I31" s="84"/>
      <c r="J31" s="26"/>
      <c r="K31" s="283"/>
      <c r="L31" s="283"/>
      <c r="M31" s="284"/>
      <c r="N31" s="284"/>
    </row>
    <row r="32" spans="1:14">
      <c r="B32" s="54" t="s">
        <v>440</v>
      </c>
      <c r="D32" s="54" t="s">
        <v>441</v>
      </c>
      <c r="E32" s="84"/>
      <c r="F32" s="84"/>
      <c r="G32" s="84"/>
      <c r="H32" s="84"/>
      <c r="I32" s="84"/>
      <c r="J32" s="26"/>
      <c r="K32" s="283"/>
      <c r="L32" s="283"/>
      <c r="M32" s="284"/>
      <c r="N32" s="284"/>
    </row>
    <row r="33" spans="1:22">
      <c r="B33" s="26" t="s">
        <v>451</v>
      </c>
      <c r="D33" t="s">
        <v>453</v>
      </c>
      <c r="E33" s="116">
        <v>0.5</v>
      </c>
      <c r="F33" s="116">
        <v>16.28</v>
      </c>
      <c r="G33" s="116">
        <v>8.5500000000000007</v>
      </c>
      <c r="H33" s="116">
        <v>14.32</v>
      </c>
      <c r="I33" s="116">
        <v>31.13</v>
      </c>
      <c r="J33" s="247">
        <v>31.48</v>
      </c>
      <c r="K33" s="299">
        <v>36.76</v>
      </c>
      <c r="L33" s="299">
        <v>42.98</v>
      </c>
      <c r="M33" s="299">
        <v>277.88</v>
      </c>
      <c r="N33" s="299">
        <v>285.11</v>
      </c>
    </row>
    <row r="34" spans="1:22">
      <c r="B34" s="26" t="s">
        <v>373</v>
      </c>
      <c r="D34" t="s">
        <v>454</v>
      </c>
      <c r="E34" s="116">
        <v>0.41</v>
      </c>
      <c r="F34" s="116">
        <v>16.18</v>
      </c>
      <c r="G34" s="116">
        <v>8.51</v>
      </c>
      <c r="H34" s="116">
        <v>14.27</v>
      </c>
      <c r="I34" s="116">
        <v>31.13</v>
      </c>
      <c r="J34" s="247">
        <v>31.47</v>
      </c>
      <c r="K34" s="299">
        <v>36.75</v>
      </c>
      <c r="L34" s="299">
        <v>42.95</v>
      </c>
      <c r="M34" s="299">
        <v>277.67</v>
      </c>
      <c r="N34" s="299">
        <v>284.86</v>
      </c>
    </row>
    <row r="35" spans="1:22">
      <c r="B35" s="26" t="s">
        <v>51</v>
      </c>
      <c r="D35" t="s">
        <v>455</v>
      </c>
      <c r="E35" s="116">
        <v>369.25</v>
      </c>
      <c r="F35" s="116">
        <v>366.96</v>
      </c>
      <c r="G35" s="116">
        <v>371.7</v>
      </c>
      <c r="H35" s="116">
        <v>377.17</v>
      </c>
      <c r="I35" s="116">
        <v>407.01</v>
      </c>
      <c r="J35" s="247">
        <v>443.63</v>
      </c>
      <c r="K35" s="299">
        <v>477.69</v>
      </c>
      <c r="L35" s="299">
        <v>525.55999999999995</v>
      </c>
      <c r="M35" s="299">
        <v>2815.96</v>
      </c>
      <c r="N35" s="299">
        <v>3150.67</v>
      </c>
    </row>
    <row r="36" spans="1:22">
      <c r="B36" s="26" t="s">
        <v>452</v>
      </c>
      <c r="D36" t="s">
        <v>456</v>
      </c>
      <c r="E36" s="116">
        <v>5</v>
      </c>
      <c r="F36" s="116">
        <v>5</v>
      </c>
      <c r="G36" s="116">
        <v>5</v>
      </c>
      <c r="H36" s="116">
        <v>5</v>
      </c>
      <c r="I36" s="116">
        <v>5</v>
      </c>
      <c r="J36" s="247">
        <v>5</v>
      </c>
      <c r="K36" s="299">
        <v>6</v>
      </c>
      <c r="L36" s="299">
        <v>6</v>
      </c>
      <c r="M36" s="299">
        <v>7</v>
      </c>
      <c r="N36" s="299">
        <v>35</v>
      </c>
    </row>
    <row r="37" spans="1:22">
      <c r="B37" s="26"/>
      <c r="E37" s="84"/>
      <c r="F37" s="84"/>
      <c r="G37" s="84"/>
      <c r="H37" s="84"/>
      <c r="I37" s="84"/>
      <c r="J37" s="26"/>
      <c r="K37" s="283"/>
      <c r="L37" s="283"/>
      <c r="M37" s="284"/>
      <c r="N37" s="284"/>
    </row>
    <row r="38" spans="1:22">
      <c r="B38" s="54" t="s">
        <v>459</v>
      </c>
      <c r="D38" s="54" t="s">
        <v>460</v>
      </c>
      <c r="E38" s="84"/>
      <c r="F38" s="84"/>
      <c r="G38" s="84"/>
      <c r="H38" s="84"/>
      <c r="I38" s="84"/>
      <c r="J38" s="26"/>
      <c r="K38" s="283"/>
      <c r="L38" s="283"/>
      <c r="M38" s="284"/>
      <c r="N38" s="284"/>
    </row>
    <row r="39" spans="1:22">
      <c r="B39" s="26" t="s">
        <v>462</v>
      </c>
      <c r="D39" s="26" t="s">
        <v>461</v>
      </c>
      <c r="E39" s="117">
        <f t="shared" ref="E39:H39" si="0">E8/E7*100</f>
        <v>12.059550711152465</v>
      </c>
      <c r="F39" s="117">
        <f t="shared" si="0"/>
        <v>11.382374234878567</v>
      </c>
      <c r="G39" s="117">
        <f t="shared" si="0"/>
        <v>10.734332689920356</v>
      </c>
      <c r="H39" s="117">
        <f t="shared" si="0"/>
        <v>10.135573054464048</v>
      </c>
      <c r="I39" s="117">
        <f>I8/I7*100</f>
        <v>11.360421608027051</v>
      </c>
      <c r="J39" s="117">
        <f>J8/J7*100</f>
        <v>12.883349281034642</v>
      </c>
      <c r="K39" s="117">
        <f t="shared" ref="K39:N39" si="1">K8/K7*100</f>
        <v>13.520879560985163</v>
      </c>
      <c r="L39" s="117">
        <f t="shared" ref="L39:M39" si="2">L8/L7*100</f>
        <v>13.708292389919318</v>
      </c>
      <c r="M39" s="121">
        <f t="shared" si="2"/>
        <v>14.768904862398097</v>
      </c>
      <c r="N39" s="121">
        <f t="shared" si="1"/>
        <v>14.12367342008217</v>
      </c>
      <c r="O39" s="26"/>
      <c r="P39" s="26"/>
      <c r="Q39" s="26"/>
      <c r="R39" s="26"/>
      <c r="S39" s="26"/>
      <c r="T39" s="26"/>
      <c r="U39" s="26"/>
      <c r="V39" s="26"/>
    </row>
    <row r="40" spans="1:22">
      <c r="B40" s="12" t="s">
        <v>395</v>
      </c>
      <c r="D40" t="s">
        <v>497</v>
      </c>
      <c r="E40" s="117">
        <v>3.8</v>
      </c>
      <c r="F40" s="117">
        <v>3.3</v>
      </c>
      <c r="G40" s="117">
        <v>3</v>
      </c>
      <c r="H40" s="121">
        <f t="shared" ref="H40:K40" si="3">H8/AVERAGE(G25:H25)*100</f>
        <v>2.7834479793637144</v>
      </c>
      <c r="I40" s="121">
        <f t="shared" si="3"/>
        <v>3.2167449072781746</v>
      </c>
      <c r="J40" s="121">
        <f t="shared" si="3"/>
        <v>3.8600891647625111</v>
      </c>
      <c r="K40" s="121">
        <f t="shared" si="3"/>
        <v>4.0205475778442556</v>
      </c>
      <c r="L40" s="121">
        <f>L8/AVERAGE(K25:L25)*100</f>
        <v>4.1180177840416627</v>
      </c>
      <c r="M40" s="121">
        <f>M8/AVERAGE(L25:M25)*100</f>
        <v>4.8354844494015321</v>
      </c>
      <c r="N40" s="121">
        <f>N8/AVERAGE(M25:N25)*100</f>
        <v>4.4929945114551755</v>
      </c>
      <c r="O40" s="26"/>
      <c r="P40" s="26"/>
      <c r="Q40" s="26"/>
      <c r="R40" s="26"/>
      <c r="S40" s="26"/>
      <c r="T40" s="26"/>
      <c r="U40" s="26"/>
      <c r="V40" s="26"/>
    </row>
    <row r="41" spans="1:22">
      <c r="B41" s="12" t="s">
        <v>496</v>
      </c>
      <c r="D41" s="26" t="s">
        <v>498</v>
      </c>
      <c r="E41" s="117">
        <v>0.13</v>
      </c>
      <c r="F41" s="117">
        <v>4.4000000000000004</v>
      </c>
      <c r="G41" s="117">
        <v>2.2999999999999998</v>
      </c>
      <c r="H41" s="117">
        <v>3.8</v>
      </c>
      <c r="I41" s="117">
        <v>7.9</v>
      </c>
      <c r="J41" s="121">
        <v>7.4</v>
      </c>
      <c r="K41" s="286">
        <v>8</v>
      </c>
      <c r="L41" s="286">
        <v>8.6</v>
      </c>
      <c r="M41" s="286">
        <v>10.3</v>
      </c>
      <c r="N41" s="286">
        <v>9.4</v>
      </c>
      <c r="O41" s="26"/>
      <c r="P41" s="26"/>
      <c r="Q41" s="26"/>
      <c r="R41" s="26"/>
      <c r="S41" s="26"/>
      <c r="T41" s="26"/>
      <c r="U41" s="26"/>
      <c r="V41" s="26"/>
    </row>
    <row r="42" spans="1:22">
      <c r="B42" s="26" t="s">
        <v>463</v>
      </c>
      <c r="D42" s="26" t="s">
        <v>464</v>
      </c>
      <c r="E42" s="117">
        <f>E26/E9</f>
        <v>8.7541322314049594</v>
      </c>
      <c r="F42" s="117">
        <f>F26/F9</f>
        <v>9.4280857354028083</v>
      </c>
      <c r="G42" s="117">
        <f>G26/G9</f>
        <v>9.6290015015015022</v>
      </c>
      <c r="H42" s="117">
        <f>H26/H9</f>
        <v>9.8478756884343035</v>
      </c>
      <c r="I42" s="117">
        <v>8.9</v>
      </c>
      <c r="J42" s="117">
        <v>7.8</v>
      </c>
      <c r="K42" s="286">
        <v>6.9</v>
      </c>
      <c r="L42" s="286">
        <v>6.4</v>
      </c>
      <c r="M42" s="286">
        <v>5.5</v>
      </c>
      <c r="N42" s="286">
        <v>5.6</v>
      </c>
      <c r="O42" s="26"/>
      <c r="P42" s="26"/>
      <c r="Q42" s="26"/>
      <c r="R42" s="26"/>
      <c r="S42" s="26"/>
      <c r="T42" s="26"/>
      <c r="U42" s="26"/>
      <c r="V42" s="26"/>
    </row>
    <row r="43" spans="1:22" s="26" customFormat="1">
      <c r="A43" s="256"/>
      <c r="B43" s="12" t="s">
        <v>466</v>
      </c>
      <c r="C43" s="12"/>
      <c r="D43" s="78" t="s">
        <v>465</v>
      </c>
      <c r="E43" s="118">
        <v>19.899999999999999</v>
      </c>
      <c r="F43" s="118">
        <v>20.100000000000001</v>
      </c>
      <c r="G43" s="119">
        <v>20.100000000000001</v>
      </c>
      <c r="H43" s="118">
        <v>20.6</v>
      </c>
      <c r="I43" s="118">
        <v>22.6</v>
      </c>
      <c r="J43" s="118">
        <v>24.5</v>
      </c>
      <c r="K43" s="287">
        <v>26.3</v>
      </c>
      <c r="L43" s="287">
        <v>29.1</v>
      </c>
      <c r="M43" s="287">
        <v>31</v>
      </c>
      <c r="N43" s="287">
        <v>33.5</v>
      </c>
    </row>
    <row r="44" spans="1:22" s="26" customFormat="1">
      <c r="A44" s="256"/>
      <c r="B44" s="12" t="s">
        <v>484</v>
      </c>
      <c r="C44" s="12"/>
      <c r="D44" s="78" t="s">
        <v>485</v>
      </c>
      <c r="E44" s="118">
        <v>2.7</v>
      </c>
      <c r="F44" s="118">
        <v>2.8</v>
      </c>
      <c r="G44" s="118">
        <v>2.7</v>
      </c>
      <c r="H44" s="118">
        <v>2.6</v>
      </c>
      <c r="I44" s="118">
        <v>2.2999999999999998</v>
      </c>
      <c r="J44" s="121">
        <v>2</v>
      </c>
      <c r="K44" s="287">
        <v>1.7</v>
      </c>
      <c r="L44" s="287">
        <v>1.4</v>
      </c>
      <c r="M44" s="287">
        <v>1.3</v>
      </c>
      <c r="N44" s="287">
        <v>1.1000000000000001</v>
      </c>
    </row>
    <row r="45" spans="1:22" s="26" customFormat="1">
      <c r="A45" s="256"/>
      <c r="B45" s="12" t="s">
        <v>428</v>
      </c>
      <c r="C45" s="12"/>
      <c r="D45" s="78" t="s">
        <v>429</v>
      </c>
      <c r="E45" s="120">
        <v>862</v>
      </c>
      <c r="F45" s="120">
        <v>27.46</v>
      </c>
      <c r="G45" s="120">
        <v>50.64</v>
      </c>
      <c r="H45" s="120">
        <v>26.82</v>
      </c>
      <c r="I45" s="120">
        <v>11.6</v>
      </c>
      <c r="J45" s="250">
        <f>569/31.48</f>
        <v>18.074968233799236</v>
      </c>
      <c r="K45" s="250">
        <f>562/36.76</f>
        <v>15.28835690968444</v>
      </c>
      <c r="L45" s="250">
        <f>743/42.98</f>
        <v>17.287110283852957</v>
      </c>
      <c r="M45" s="338">
        <f>718/55.58</f>
        <v>12.918315940985966</v>
      </c>
      <c r="N45" s="338">
        <v>12.7</v>
      </c>
      <c r="O45" s="249"/>
    </row>
    <row r="46" spans="1:22">
      <c r="E46" s="117"/>
      <c r="F46" s="117"/>
      <c r="G46" s="117"/>
      <c r="H46" s="117"/>
      <c r="I46" s="117"/>
      <c r="J46" s="26"/>
      <c r="K46" s="283"/>
      <c r="L46" s="283"/>
      <c r="M46" s="284"/>
      <c r="N46" s="284"/>
      <c r="O46" s="26"/>
      <c r="P46" s="26"/>
      <c r="Q46" s="26"/>
      <c r="R46" s="26"/>
      <c r="S46" s="26"/>
      <c r="T46" s="26"/>
      <c r="U46" s="26"/>
      <c r="V46" s="26"/>
    </row>
    <row r="47" spans="1:22" s="26" customFormat="1">
      <c r="A47" s="256"/>
      <c r="B47" s="52" t="s">
        <v>486</v>
      </c>
      <c r="C47" s="52"/>
      <c r="D47" s="19"/>
      <c r="E47" s="55"/>
      <c r="F47" s="55"/>
      <c r="G47" s="55"/>
      <c r="H47" s="55"/>
      <c r="I47" s="55"/>
      <c r="J47" s="55"/>
      <c r="K47" s="283"/>
      <c r="L47" s="283"/>
      <c r="M47" s="284"/>
      <c r="N47" s="284"/>
    </row>
    <row r="48" spans="1:22" s="26" customFormat="1">
      <c r="A48" s="256"/>
      <c r="B48" s="12" t="s">
        <v>487</v>
      </c>
      <c r="C48" s="52"/>
      <c r="D48" s="9" t="s">
        <v>489</v>
      </c>
      <c r="E48" s="89">
        <v>1271406</v>
      </c>
      <c r="F48" s="89">
        <v>1271406</v>
      </c>
      <c r="G48" s="89">
        <v>1271406</v>
      </c>
      <c r="H48" s="89">
        <v>1271406</v>
      </c>
      <c r="I48" s="89">
        <v>1271406</v>
      </c>
      <c r="J48" s="89">
        <v>1271406</v>
      </c>
      <c r="K48" s="288">
        <v>1271406</v>
      </c>
      <c r="L48" s="288">
        <v>1271406</v>
      </c>
      <c r="M48" s="394">
        <v>1271406</v>
      </c>
      <c r="N48" s="394">
        <v>254281</v>
      </c>
    </row>
    <row r="49" spans="1:14" s="26" customFormat="1">
      <c r="A49" s="256"/>
      <c r="B49" s="20" t="s">
        <v>488</v>
      </c>
      <c r="C49" s="20"/>
      <c r="D49" s="32" t="s">
        <v>490</v>
      </c>
      <c r="E49" s="89">
        <v>20498</v>
      </c>
      <c r="F49" s="89">
        <v>19892</v>
      </c>
      <c r="G49" s="89">
        <v>20805</v>
      </c>
      <c r="H49" s="89">
        <v>20938</v>
      </c>
      <c r="I49" s="83">
        <v>21302</v>
      </c>
      <c r="J49" s="91">
        <v>20751</v>
      </c>
      <c r="K49" s="91">
        <v>20913</v>
      </c>
      <c r="L49" s="91">
        <v>21037</v>
      </c>
      <c r="M49" s="91">
        <v>21607</v>
      </c>
      <c r="N49" s="449">
        <v>21860</v>
      </c>
    </row>
    <row r="50" spans="1:14" s="26" customFormat="1">
      <c r="A50" s="256"/>
      <c r="B50" s="20"/>
      <c r="C50" s="20"/>
      <c r="D50" s="32"/>
      <c r="E50" s="55"/>
      <c r="F50" s="55"/>
      <c r="G50" s="55"/>
      <c r="H50" s="55"/>
      <c r="I50" s="55"/>
      <c r="K50" s="256"/>
      <c r="L50" s="256"/>
      <c r="M50" s="283"/>
      <c r="N50" s="283"/>
    </row>
    <row r="51" spans="1:14">
      <c r="A51" s="3" t="s">
        <v>491</v>
      </c>
      <c r="B51" s="94" t="s">
        <v>444</v>
      </c>
      <c r="C51" s="52"/>
      <c r="D51" s="26"/>
      <c r="E51" s="21"/>
      <c r="F51" s="21"/>
      <c r="G51" s="21"/>
      <c r="H51" s="58"/>
      <c r="I51" s="21"/>
      <c r="M51" s="283"/>
    </row>
    <row r="52" spans="1:14">
      <c r="A52" s="3" t="s">
        <v>493</v>
      </c>
      <c r="B52" s="94" t="s">
        <v>494</v>
      </c>
      <c r="C52" s="52"/>
      <c r="D52" s="26"/>
      <c r="E52" s="58"/>
      <c r="F52" s="58"/>
      <c r="G52" s="58"/>
      <c r="H52" s="59"/>
      <c r="I52" s="58"/>
      <c r="M52" s="283"/>
    </row>
    <row r="53" spans="1:14">
      <c r="A53" s="3" t="s">
        <v>495</v>
      </c>
      <c r="B53" s="94" t="s">
        <v>685</v>
      </c>
      <c r="C53" s="52"/>
      <c r="D53" s="26"/>
      <c r="E53" s="58"/>
      <c r="F53" s="58"/>
      <c r="G53" s="58"/>
      <c r="H53" s="58"/>
      <c r="I53" s="58"/>
      <c r="M53" s="283"/>
    </row>
    <row r="54" spans="1:14">
      <c r="A54" s="3" t="s">
        <v>500</v>
      </c>
      <c r="B54" s="94" t="s">
        <v>501</v>
      </c>
      <c r="C54" s="52"/>
      <c r="D54" s="26"/>
      <c r="E54" s="58"/>
      <c r="F54" s="58"/>
      <c r="G54" s="58"/>
      <c r="H54" s="58"/>
      <c r="I54" s="58"/>
      <c r="M54" s="283"/>
    </row>
    <row r="55" spans="1:14">
      <c r="C55" s="52"/>
      <c r="D55" s="26"/>
      <c r="E55" s="58"/>
      <c r="F55" s="58"/>
      <c r="G55" s="58"/>
      <c r="H55" s="58"/>
      <c r="I55" s="58"/>
      <c r="M55" s="283"/>
    </row>
    <row r="56" spans="1:14">
      <c r="A56" s="3" t="s">
        <v>491</v>
      </c>
      <c r="B56" s="94" t="s">
        <v>492</v>
      </c>
      <c r="C56" s="52"/>
      <c r="D56" s="26"/>
      <c r="E56" s="58"/>
      <c r="F56" s="58"/>
      <c r="G56" s="58"/>
      <c r="H56" s="58"/>
      <c r="I56" s="58"/>
      <c r="M56" s="283"/>
    </row>
    <row r="57" spans="1:14">
      <c r="B57" s="94" t="s">
        <v>445</v>
      </c>
      <c r="E57" s="24"/>
      <c r="F57" s="24"/>
      <c r="G57" s="24"/>
      <c r="H57" s="24"/>
      <c r="I57" s="24"/>
      <c r="M57" s="283"/>
    </row>
    <row r="58" spans="1:14">
      <c r="A58" s="3" t="s">
        <v>493</v>
      </c>
      <c r="B58" s="94" t="s">
        <v>499</v>
      </c>
      <c r="E58" s="24"/>
      <c r="F58" s="24"/>
      <c r="G58" s="24"/>
      <c r="H58" s="24"/>
      <c r="I58" s="24"/>
      <c r="M58" s="283"/>
    </row>
    <row r="59" spans="1:14">
      <c r="A59" s="3" t="s">
        <v>495</v>
      </c>
      <c r="B59" s="94" t="s">
        <v>686</v>
      </c>
      <c r="E59" s="24"/>
      <c r="F59" s="24"/>
      <c r="G59" s="24"/>
      <c r="H59" s="24"/>
      <c r="I59" s="24"/>
      <c r="M59" s="283"/>
    </row>
    <row r="60" spans="1:14" ht="13.5" customHeight="1">
      <c r="A60" s="3" t="s">
        <v>500</v>
      </c>
      <c r="B60" s="95" t="s">
        <v>502</v>
      </c>
      <c r="E60" s="24"/>
      <c r="F60" s="24"/>
      <c r="G60" s="24"/>
      <c r="H60" s="24"/>
      <c r="I60" s="24"/>
      <c r="J60" s="60"/>
      <c r="K60" s="60"/>
      <c r="L60" s="60"/>
      <c r="M60" s="283"/>
    </row>
    <row r="61" spans="1:14">
      <c r="E61" s="24"/>
      <c r="F61" s="24"/>
      <c r="G61" s="24"/>
      <c r="H61" s="24"/>
      <c r="I61" s="24"/>
    </row>
    <row r="62" spans="1:14">
      <c r="A62" s="500" t="s">
        <v>711</v>
      </c>
      <c r="B62" s="501" t="s">
        <v>710</v>
      </c>
      <c r="C62" s="377"/>
      <c r="D62" s="377"/>
      <c r="E62" s="366"/>
      <c r="F62" s="366"/>
      <c r="G62" s="366"/>
      <c r="H62" s="366"/>
      <c r="I62" s="366"/>
      <c r="J62" s="377"/>
      <c r="K62" s="377"/>
      <c r="L62" s="377"/>
    </row>
    <row r="63" spans="1:14">
      <c r="A63" s="500" t="s">
        <v>711</v>
      </c>
      <c r="B63" s="501" t="s">
        <v>712</v>
      </c>
      <c r="C63" s="377"/>
      <c r="D63" s="377"/>
      <c r="E63" s="366"/>
      <c r="F63" s="366"/>
      <c r="G63" s="366"/>
      <c r="H63" s="366"/>
      <c r="I63" s="366"/>
      <c r="J63" s="377"/>
      <c r="K63" s="377"/>
      <c r="L63" s="377"/>
    </row>
    <row r="64" spans="1:14">
      <c r="A64" s="377"/>
      <c r="B64" s="501" t="s">
        <v>713</v>
      </c>
      <c r="C64" s="377"/>
      <c r="D64" s="377"/>
      <c r="E64" s="366"/>
      <c r="F64" s="366"/>
      <c r="G64" s="366"/>
      <c r="H64" s="366"/>
      <c r="I64" s="366"/>
      <c r="J64" s="377"/>
      <c r="K64" s="377"/>
      <c r="L64" s="377"/>
    </row>
    <row r="65" spans="1:12">
      <c r="A65" s="500" t="s">
        <v>163</v>
      </c>
      <c r="B65" s="501" t="s">
        <v>723</v>
      </c>
      <c r="C65" s="377"/>
      <c r="D65" s="377"/>
      <c r="E65" s="366"/>
      <c r="F65" s="366"/>
      <c r="G65" s="366"/>
      <c r="H65" s="366"/>
      <c r="I65" s="366"/>
      <c r="J65" s="377"/>
      <c r="K65" s="377"/>
      <c r="L65" s="377"/>
    </row>
    <row r="66" spans="1:12">
      <c r="A66" s="500" t="s">
        <v>163</v>
      </c>
      <c r="B66" s="501" t="s">
        <v>724</v>
      </c>
      <c r="C66" s="377"/>
      <c r="D66" s="377"/>
      <c r="E66" s="366"/>
      <c r="F66" s="366"/>
      <c r="G66" s="366"/>
      <c r="H66" s="366"/>
      <c r="I66" s="366"/>
      <c r="J66" s="377"/>
      <c r="K66" s="377"/>
      <c r="L66" s="377"/>
    </row>
    <row r="67" spans="1:12">
      <c r="B67" s="95" t="s">
        <v>725</v>
      </c>
      <c r="E67" s="24"/>
      <c r="F67" s="24"/>
      <c r="G67" s="24"/>
      <c r="H67" s="24"/>
      <c r="I67" s="24"/>
    </row>
    <row r="68" spans="1:12">
      <c r="E68" s="24"/>
      <c r="F68" s="24"/>
      <c r="G68" s="24"/>
      <c r="H68" s="24"/>
      <c r="I68" s="24"/>
    </row>
    <row r="69" spans="1:12">
      <c r="E69" s="24"/>
      <c r="F69" s="24"/>
      <c r="G69" s="24"/>
      <c r="H69" s="24"/>
      <c r="I69" s="24"/>
    </row>
    <row r="70" spans="1:12">
      <c r="E70" s="24"/>
      <c r="F70" s="24"/>
      <c r="G70" s="24"/>
      <c r="H70" s="24"/>
      <c r="I70" s="24"/>
    </row>
    <row r="71" spans="1:12">
      <c r="E71" s="24"/>
      <c r="F71" s="24"/>
      <c r="G71" s="24"/>
      <c r="H71" s="24"/>
      <c r="I71" s="24"/>
    </row>
    <row r="72" spans="1:12">
      <c r="E72" s="24"/>
      <c r="F72" s="24"/>
      <c r="G72" s="24"/>
      <c r="H72" s="24"/>
      <c r="I72" s="24"/>
    </row>
    <row r="73" spans="1:12">
      <c r="E73" s="24"/>
      <c r="F73" s="24"/>
      <c r="G73" s="24"/>
      <c r="H73" s="24"/>
      <c r="I73" s="24"/>
    </row>
    <row r="74" spans="1:12">
      <c r="E74" s="24"/>
      <c r="F74" s="24"/>
      <c r="G74" s="24"/>
      <c r="H74" s="24"/>
      <c r="I74" s="24"/>
    </row>
    <row r="75" spans="1:12">
      <c r="E75" s="24"/>
      <c r="F75" s="24"/>
      <c r="G75" s="24"/>
      <c r="H75" s="24"/>
      <c r="I75" s="24"/>
    </row>
    <row r="76" spans="1:12">
      <c r="E76" s="24"/>
      <c r="F76" s="24"/>
      <c r="G76" s="24"/>
      <c r="H76" s="24"/>
      <c r="I76" s="24"/>
    </row>
    <row r="77" spans="1:12">
      <c r="E77" s="24"/>
      <c r="F77" s="24"/>
      <c r="G77" s="24"/>
      <c r="H77" s="24"/>
      <c r="I77" s="24"/>
    </row>
    <row r="78" spans="1:12">
      <c r="E78" s="24"/>
      <c r="F78" s="24"/>
      <c r="G78" s="24"/>
      <c r="H78" s="24"/>
      <c r="I78" s="24"/>
    </row>
    <row r="79" spans="1:12">
      <c r="E79" s="24"/>
      <c r="F79" s="24"/>
      <c r="G79" s="24"/>
      <c r="H79" s="24"/>
      <c r="I79" s="24"/>
    </row>
    <row r="80" spans="1:12">
      <c r="E80" s="24"/>
      <c r="F80" s="24"/>
      <c r="G80" s="24"/>
      <c r="H80" s="24"/>
      <c r="I80" s="24"/>
    </row>
    <row r="81" spans="5:9">
      <c r="E81" s="24"/>
      <c r="F81" s="24"/>
      <c r="G81" s="24"/>
      <c r="H81" s="24"/>
      <c r="I81" s="24"/>
    </row>
    <row r="82" spans="5:9">
      <c r="E82" s="24"/>
      <c r="F82" s="24"/>
      <c r="G82" s="24"/>
      <c r="H82" s="24"/>
      <c r="I82" s="24"/>
    </row>
    <row r="83" spans="5:9">
      <c r="E83" s="24"/>
      <c r="F83" s="24"/>
      <c r="G83" s="24"/>
      <c r="H83" s="24"/>
      <c r="I83" s="24"/>
    </row>
    <row r="84" spans="5:9">
      <c r="E84" s="24"/>
      <c r="F84" s="24"/>
      <c r="G84" s="24"/>
      <c r="H84" s="24"/>
      <c r="I84" s="24"/>
    </row>
    <row r="85" spans="5:9">
      <c r="E85" s="24"/>
      <c r="F85" s="24"/>
      <c r="G85" s="24"/>
      <c r="H85" s="24"/>
      <c r="I85" s="24"/>
    </row>
    <row r="86" spans="5:9">
      <c r="E86" s="24"/>
      <c r="F86" s="24"/>
      <c r="G86" s="24"/>
      <c r="H86" s="24"/>
      <c r="I86" s="24"/>
    </row>
    <row r="87" spans="5:9">
      <c r="E87" s="24"/>
      <c r="F87" s="24"/>
      <c r="G87" s="24"/>
      <c r="H87" s="24"/>
      <c r="I87" s="24"/>
    </row>
    <row r="88" spans="5:9">
      <c r="E88" s="24"/>
      <c r="F88" s="24"/>
      <c r="G88" s="24"/>
      <c r="H88" s="24"/>
      <c r="I88" s="24"/>
    </row>
    <row r="89" spans="5:9">
      <c r="E89" s="24"/>
      <c r="F89" s="24"/>
      <c r="G89" s="24"/>
      <c r="H89" s="24"/>
      <c r="I89" s="24"/>
    </row>
    <row r="90" spans="5:9">
      <c r="E90" s="24"/>
      <c r="F90" s="24"/>
      <c r="G90" s="24"/>
      <c r="H90" s="24"/>
      <c r="I90" s="24"/>
    </row>
    <row r="91" spans="5:9">
      <c r="E91" s="24"/>
      <c r="F91" s="24"/>
      <c r="G91" s="24"/>
      <c r="H91" s="24"/>
      <c r="I91" s="24"/>
    </row>
    <row r="92" spans="5:9">
      <c r="E92" s="24"/>
      <c r="F92" s="24"/>
      <c r="G92" s="24"/>
      <c r="H92" s="24"/>
      <c r="I92" s="24"/>
    </row>
    <row r="93" spans="5:9">
      <c r="E93" s="24"/>
      <c r="F93" s="24"/>
      <c r="G93" s="24"/>
      <c r="H93" s="24"/>
      <c r="I93" s="24"/>
    </row>
    <row r="94" spans="5:9">
      <c r="E94" s="24"/>
      <c r="F94" s="24"/>
      <c r="G94" s="24"/>
      <c r="H94" s="24"/>
      <c r="I94" s="24"/>
    </row>
    <row r="95" spans="5:9">
      <c r="E95" s="24"/>
      <c r="F95" s="24"/>
      <c r="G95" s="24"/>
      <c r="H95" s="24"/>
      <c r="I95" s="24"/>
    </row>
    <row r="96" spans="5:9">
      <c r="E96" s="24"/>
      <c r="F96" s="24"/>
      <c r="G96" s="24"/>
      <c r="H96" s="24"/>
      <c r="I96" s="24"/>
    </row>
    <row r="97" spans="5:9">
      <c r="E97" s="24"/>
      <c r="F97" s="24"/>
      <c r="G97" s="24"/>
      <c r="H97" s="24"/>
      <c r="I97" s="24"/>
    </row>
    <row r="98" spans="5:9">
      <c r="E98" s="24"/>
      <c r="F98" s="24"/>
      <c r="G98" s="24"/>
      <c r="H98" s="24"/>
      <c r="I98" s="24"/>
    </row>
    <row r="99" spans="5:9">
      <c r="E99" s="24"/>
      <c r="F99" s="24"/>
      <c r="G99" s="24"/>
      <c r="H99" s="24"/>
      <c r="I99" s="24"/>
    </row>
    <row r="100" spans="5:9">
      <c r="E100" s="24"/>
      <c r="F100" s="24"/>
      <c r="G100" s="24"/>
      <c r="H100" s="24"/>
      <c r="I100" s="24"/>
    </row>
    <row r="101" spans="5:9">
      <c r="E101" s="24"/>
      <c r="F101" s="24"/>
      <c r="G101" s="24"/>
      <c r="H101" s="24"/>
      <c r="I101" s="24"/>
    </row>
    <row r="102" spans="5:9">
      <c r="E102" s="24"/>
      <c r="F102" s="24"/>
      <c r="G102" s="24"/>
      <c r="H102" s="24"/>
      <c r="I102" s="24"/>
    </row>
    <row r="103" spans="5:9">
      <c r="E103" s="24"/>
      <c r="F103" s="24"/>
      <c r="G103" s="24"/>
      <c r="H103" s="24"/>
      <c r="I103" s="24"/>
    </row>
    <row r="104" spans="5:9">
      <c r="E104" s="24"/>
      <c r="F104" s="24"/>
      <c r="G104" s="24"/>
      <c r="H104" s="24"/>
      <c r="I104" s="24"/>
    </row>
    <row r="105" spans="5:9">
      <c r="E105" s="24"/>
      <c r="F105" s="24"/>
      <c r="G105" s="24"/>
      <c r="H105" s="24"/>
      <c r="I105" s="24"/>
    </row>
    <row r="106" spans="5:9">
      <c r="E106" s="24"/>
      <c r="F106" s="24"/>
      <c r="G106" s="24"/>
      <c r="H106" s="24"/>
      <c r="I106" s="24"/>
    </row>
    <row r="107" spans="5:9">
      <c r="E107" s="24"/>
      <c r="F107" s="24"/>
      <c r="G107" s="24"/>
      <c r="H107" s="24"/>
      <c r="I107" s="24"/>
    </row>
    <row r="108" spans="5:9">
      <c r="E108" s="24"/>
      <c r="F108" s="24"/>
      <c r="G108" s="24"/>
      <c r="H108" s="24"/>
      <c r="I108" s="24"/>
    </row>
    <row r="109" spans="5:9">
      <c r="E109" s="24"/>
      <c r="F109" s="24"/>
      <c r="G109" s="24"/>
      <c r="H109" s="24"/>
      <c r="I109" s="24"/>
    </row>
    <row r="110" spans="5:9">
      <c r="E110" s="24"/>
      <c r="F110" s="24"/>
      <c r="G110" s="24"/>
      <c r="H110" s="24"/>
      <c r="I110" s="24"/>
    </row>
    <row r="111" spans="5:9">
      <c r="E111" s="24"/>
      <c r="F111" s="24"/>
      <c r="G111" s="24"/>
      <c r="H111" s="24"/>
      <c r="I111" s="24"/>
    </row>
    <row r="112" spans="5:9">
      <c r="E112" s="24"/>
      <c r="F112" s="24"/>
      <c r="G112" s="24"/>
      <c r="H112" s="24"/>
      <c r="I112" s="24"/>
    </row>
    <row r="113" spans="5:9">
      <c r="E113" s="24"/>
      <c r="F113" s="24"/>
      <c r="G113" s="24"/>
      <c r="H113" s="24"/>
      <c r="I113" s="24"/>
    </row>
    <row r="114" spans="5:9">
      <c r="E114" s="24"/>
      <c r="F114" s="24"/>
      <c r="G114" s="24"/>
      <c r="H114" s="24"/>
      <c r="I114" s="24"/>
    </row>
    <row r="115" spans="5:9">
      <c r="E115" s="24"/>
      <c r="F115" s="24"/>
      <c r="G115" s="24"/>
      <c r="H115" s="24"/>
      <c r="I115" s="24"/>
    </row>
    <row r="116" spans="5:9">
      <c r="E116" s="24"/>
      <c r="F116" s="24"/>
      <c r="G116" s="24"/>
      <c r="H116" s="24"/>
      <c r="I116" s="24"/>
    </row>
    <row r="117" spans="5:9">
      <c r="E117" s="24"/>
      <c r="F117" s="24"/>
      <c r="G117" s="24"/>
      <c r="H117" s="24"/>
      <c r="I117" s="24"/>
    </row>
    <row r="118" spans="5:9">
      <c r="E118" s="24"/>
      <c r="F118" s="24"/>
      <c r="G118" s="24"/>
      <c r="H118" s="24"/>
      <c r="I118" s="24"/>
    </row>
    <row r="119" spans="5:9">
      <c r="E119" s="24"/>
      <c r="F119" s="24"/>
      <c r="G119" s="24"/>
      <c r="H119" s="24"/>
      <c r="I119" s="24"/>
    </row>
    <row r="120" spans="5:9">
      <c r="E120" s="24"/>
      <c r="F120" s="24"/>
      <c r="G120" s="24"/>
      <c r="H120" s="24"/>
      <c r="I120" s="24"/>
    </row>
    <row r="121" spans="5:9">
      <c r="E121" s="24"/>
      <c r="F121" s="24"/>
      <c r="G121" s="24"/>
      <c r="H121" s="24"/>
      <c r="I121" s="24"/>
    </row>
    <row r="122" spans="5:9">
      <c r="E122" s="24"/>
      <c r="F122" s="24"/>
      <c r="G122" s="24"/>
      <c r="H122" s="24"/>
      <c r="I122" s="24"/>
    </row>
    <row r="123" spans="5:9">
      <c r="E123" s="24"/>
      <c r="F123" s="24"/>
      <c r="G123" s="24"/>
      <c r="H123" s="24"/>
      <c r="I123" s="24"/>
    </row>
    <row r="124" spans="5:9">
      <c r="E124" s="24"/>
      <c r="F124" s="24"/>
      <c r="G124" s="24"/>
      <c r="H124" s="24"/>
      <c r="I124" s="24"/>
    </row>
    <row r="125" spans="5:9">
      <c r="E125" s="24"/>
      <c r="F125" s="24"/>
      <c r="G125" s="24"/>
      <c r="H125" s="24"/>
      <c r="I125" s="24"/>
    </row>
    <row r="126" spans="5:9">
      <c r="E126" s="24"/>
      <c r="F126" s="24"/>
      <c r="G126" s="24"/>
      <c r="H126" s="24"/>
      <c r="I126" s="24"/>
    </row>
    <row r="127" spans="5:9">
      <c r="E127" s="24"/>
      <c r="F127" s="24"/>
      <c r="G127" s="24"/>
      <c r="H127" s="24"/>
      <c r="I127" s="24"/>
    </row>
    <row r="128" spans="5:9">
      <c r="E128" s="24"/>
      <c r="F128" s="24"/>
      <c r="G128" s="24"/>
      <c r="H128" s="24"/>
      <c r="I128" s="24"/>
    </row>
    <row r="129" spans="5:9">
      <c r="E129" s="24"/>
      <c r="F129" s="24"/>
      <c r="G129" s="24"/>
      <c r="H129" s="24"/>
      <c r="I129" s="24"/>
    </row>
    <row r="130" spans="5:9">
      <c r="E130" s="24"/>
      <c r="F130" s="24"/>
      <c r="G130" s="24"/>
      <c r="H130" s="24"/>
      <c r="I130" s="24"/>
    </row>
    <row r="131" spans="5:9">
      <c r="E131" s="24"/>
      <c r="F131" s="24"/>
      <c r="G131" s="24"/>
      <c r="H131" s="24"/>
      <c r="I131" s="24"/>
    </row>
    <row r="132" spans="5:9">
      <c r="E132" s="24"/>
      <c r="F132" s="24"/>
      <c r="G132" s="24"/>
      <c r="H132" s="24"/>
      <c r="I132" s="24"/>
    </row>
    <row r="133" spans="5:9">
      <c r="E133" s="24"/>
      <c r="F133" s="24"/>
      <c r="G133" s="24"/>
      <c r="H133" s="24"/>
      <c r="I133" s="24"/>
    </row>
    <row r="134" spans="5:9">
      <c r="E134" s="24"/>
      <c r="F134" s="24"/>
      <c r="G134" s="24"/>
      <c r="H134" s="24"/>
      <c r="I134" s="24"/>
    </row>
    <row r="135" spans="5:9">
      <c r="E135" s="24"/>
      <c r="F135" s="24"/>
      <c r="G135" s="24"/>
      <c r="H135" s="24"/>
      <c r="I135" s="24"/>
    </row>
    <row r="136" spans="5:9">
      <c r="E136" s="24"/>
      <c r="F136" s="24"/>
      <c r="G136" s="24"/>
      <c r="H136" s="24"/>
      <c r="I136" s="24"/>
    </row>
    <row r="137" spans="5:9">
      <c r="E137" s="24"/>
      <c r="F137" s="24"/>
      <c r="G137" s="24"/>
      <c r="H137" s="24"/>
      <c r="I137" s="24"/>
    </row>
    <row r="138" spans="5:9">
      <c r="E138" s="24"/>
      <c r="F138" s="24"/>
      <c r="G138" s="24"/>
      <c r="H138" s="24"/>
      <c r="I138" s="24"/>
    </row>
    <row r="139" spans="5:9">
      <c r="E139" s="24"/>
      <c r="F139" s="24"/>
      <c r="G139" s="24"/>
      <c r="H139" s="24"/>
      <c r="I139" s="24"/>
    </row>
    <row r="140" spans="5:9">
      <c r="E140" s="24"/>
      <c r="F140" s="24"/>
      <c r="G140" s="24"/>
      <c r="H140" s="24"/>
      <c r="I140" s="24"/>
    </row>
    <row r="141" spans="5:9">
      <c r="E141" s="24"/>
      <c r="F141" s="24"/>
      <c r="G141" s="24"/>
      <c r="H141" s="24"/>
      <c r="I141" s="24"/>
    </row>
    <row r="142" spans="5:9">
      <c r="E142" s="24"/>
      <c r="F142" s="24"/>
      <c r="G142" s="24"/>
      <c r="H142" s="24"/>
      <c r="I142" s="24"/>
    </row>
    <row r="143" spans="5:9">
      <c r="E143" s="24"/>
      <c r="F143" s="24"/>
      <c r="G143" s="24"/>
      <c r="H143" s="24"/>
      <c r="I143" s="24"/>
    </row>
    <row r="144" spans="5:9">
      <c r="E144" s="24"/>
      <c r="F144" s="24"/>
      <c r="G144" s="24"/>
      <c r="H144" s="24"/>
      <c r="I144" s="24"/>
    </row>
    <row r="145" spans="5:9">
      <c r="E145" s="24"/>
      <c r="F145" s="24"/>
      <c r="G145" s="24"/>
      <c r="H145" s="24"/>
      <c r="I145" s="24"/>
    </row>
    <row r="146" spans="5:9">
      <c r="E146" s="24"/>
      <c r="F146" s="24"/>
      <c r="G146" s="24"/>
      <c r="H146" s="24"/>
      <c r="I146" s="24"/>
    </row>
    <row r="147" spans="5:9">
      <c r="E147" s="24"/>
      <c r="F147" s="24"/>
      <c r="G147" s="24"/>
      <c r="H147" s="24"/>
      <c r="I147" s="24"/>
    </row>
    <row r="148" spans="5:9">
      <c r="E148" s="24"/>
      <c r="F148" s="24"/>
      <c r="G148" s="24"/>
      <c r="H148" s="24"/>
      <c r="I148" s="24"/>
    </row>
    <row r="149" spans="5:9">
      <c r="E149" s="24"/>
      <c r="F149" s="24"/>
      <c r="G149" s="24"/>
      <c r="H149" s="24"/>
      <c r="I149" s="24"/>
    </row>
    <row r="150" spans="5:9">
      <c r="E150" s="24"/>
      <c r="F150" s="24"/>
      <c r="G150" s="24"/>
      <c r="H150" s="24"/>
      <c r="I150" s="24"/>
    </row>
    <row r="151" spans="5:9">
      <c r="E151" s="24"/>
      <c r="F151" s="24"/>
      <c r="G151" s="24"/>
      <c r="H151" s="24"/>
      <c r="I151" s="24"/>
    </row>
    <row r="152" spans="5:9">
      <c r="E152" s="24"/>
      <c r="F152" s="24"/>
      <c r="G152" s="24"/>
      <c r="H152" s="24"/>
      <c r="I152" s="24"/>
    </row>
    <row r="153" spans="5:9">
      <c r="E153" s="24"/>
      <c r="F153" s="24"/>
      <c r="G153" s="24"/>
      <c r="H153" s="24"/>
      <c r="I153" s="24"/>
    </row>
    <row r="154" spans="5:9">
      <c r="E154" s="24"/>
      <c r="F154" s="24"/>
      <c r="G154" s="24"/>
      <c r="H154" s="24"/>
      <c r="I154" s="24"/>
    </row>
    <row r="155" spans="5:9">
      <c r="E155" s="24"/>
      <c r="F155" s="24"/>
      <c r="G155" s="24"/>
      <c r="H155" s="24"/>
      <c r="I155" s="24"/>
    </row>
    <row r="156" spans="5:9">
      <c r="E156" s="24"/>
      <c r="F156" s="24"/>
      <c r="G156" s="24"/>
      <c r="H156" s="24"/>
      <c r="I156" s="24"/>
    </row>
    <row r="157" spans="5:9">
      <c r="E157" s="24"/>
      <c r="F157" s="24"/>
      <c r="G157" s="24"/>
      <c r="H157" s="24"/>
      <c r="I157" s="24"/>
    </row>
    <row r="158" spans="5:9">
      <c r="E158" s="24"/>
      <c r="F158" s="24"/>
      <c r="G158" s="24"/>
      <c r="H158" s="24"/>
      <c r="I158" s="24"/>
    </row>
    <row r="159" spans="5:9">
      <c r="E159" s="24"/>
      <c r="F159" s="24"/>
      <c r="G159" s="24"/>
      <c r="H159" s="24"/>
      <c r="I159" s="24"/>
    </row>
    <row r="160" spans="5:9">
      <c r="E160" s="24"/>
      <c r="F160" s="24"/>
      <c r="G160" s="24"/>
      <c r="H160" s="24"/>
      <c r="I160" s="24"/>
    </row>
    <row r="161" spans="5:9">
      <c r="E161" s="24"/>
      <c r="F161" s="24"/>
      <c r="G161" s="24"/>
      <c r="H161" s="24"/>
      <c r="I161" s="24"/>
    </row>
    <row r="162" spans="5:9">
      <c r="E162" s="24"/>
      <c r="F162" s="24"/>
      <c r="G162" s="24"/>
      <c r="H162" s="24"/>
      <c r="I162" s="24"/>
    </row>
    <row r="163" spans="5:9">
      <c r="E163" s="24"/>
      <c r="F163" s="24"/>
      <c r="G163" s="24"/>
      <c r="H163" s="24"/>
      <c r="I163" s="24"/>
    </row>
    <row r="164" spans="5:9">
      <c r="E164" s="24"/>
      <c r="F164" s="24"/>
      <c r="G164" s="24"/>
      <c r="H164" s="24"/>
      <c r="I164" s="24"/>
    </row>
    <row r="165" spans="5:9">
      <c r="E165" s="24"/>
      <c r="F165" s="24"/>
      <c r="G165" s="24"/>
      <c r="H165" s="24"/>
      <c r="I165" s="24"/>
    </row>
    <row r="166" spans="5:9">
      <c r="E166" s="24"/>
      <c r="F166" s="24"/>
      <c r="G166" s="24"/>
      <c r="H166" s="24"/>
      <c r="I166" s="24"/>
    </row>
    <row r="167" spans="5:9">
      <c r="E167" s="24"/>
      <c r="F167" s="24"/>
      <c r="G167" s="24"/>
      <c r="H167" s="24"/>
      <c r="I167" s="24"/>
    </row>
    <row r="168" spans="5:9">
      <c r="E168" s="24"/>
      <c r="F168" s="24"/>
      <c r="G168" s="24"/>
      <c r="H168" s="24"/>
      <c r="I168" s="24"/>
    </row>
    <row r="169" spans="5:9">
      <c r="E169" s="24"/>
      <c r="F169" s="24"/>
      <c r="G169" s="24"/>
      <c r="H169" s="24"/>
      <c r="I169" s="24"/>
    </row>
    <row r="170" spans="5:9">
      <c r="E170" s="24"/>
      <c r="F170" s="24"/>
      <c r="G170" s="24"/>
      <c r="H170" s="24"/>
      <c r="I170" s="24"/>
    </row>
    <row r="171" spans="5:9">
      <c r="E171" s="24"/>
      <c r="F171" s="24"/>
      <c r="G171" s="24"/>
      <c r="H171" s="24"/>
      <c r="I171" s="24"/>
    </row>
    <row r="172" spans="5:9">
      <c r="E172" s="24"/>
      <c r="F172" s="24"/>
      <c r="G172" s="24"/>
      <c r="H172" s="24"/>
      <c r="I172" s="24"/>
    </row>
    <row r="173" spans="5:9">
      <c r="E173" s="24"/>
      <c r="F173" s="24"/>
      <c r="G173" s="24"/>
      <c r="H173" s="24"/>
      <c r="I173" s="24"/>
    </row>
  </sheetData>
  <phoneticPr fontId="2"/>
  <pageMargins left="0.59055118110236227" right="0" top="0.39370078740157483" bottom="0" header="0.27559055118110237"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view="pageBreakPreview" zoomScaleNormal="100" zoomScaleSheetLayoutView="100" workbookViewId="0"/>
  </sheetViews>
  <sheetFormatPr defaultRowHeight="13.5"/>
  <cols>
    <col min="1" max="1" width="3.125" customWidth="1"/>
    <col min="2" max="3" width="3.625" customWidth="1"/>
    <col min="4" max="4" width="25.5" bestFit="1" customWidth="1"/>
    <col min="5" max="6" width="3.625" customWidth="1"/>
    <col min="7" max="7" width="41.625" style="51" customWidth="1"/>
    <col min="8" max="12" width="11.25" style="14" customWidth="1"/>
    <col min="13" max="13" width="11.25" customWidth="1"/>
    <col min="14" max="15" width="11.25" style="253" customWidth="1"/>
    <col min="16" max="16" width="11.25" style="372" customWidth="1"/>
    <col min="17" max="17" width="11.25" customWidth="1"/>
  </cols>
  <sheetData>
    <row r="1" spans="1:17">
      <c r="A1" s="215"/>
    </row>
    <row r="2" spans="1:17" s="253" customFormat="1">
      <c r="A2" s="215"/>
      <c r="G2" s="51"/>
      <c r="H2" s="14"/>
      <c r="I2" s="14"/>
      <c r="J2" s="14"/>
      <c r="K2" s="14"/>
      <c r="L2" s="14"/>
      <c r="P2" s="372"/>
    </row>
    <row r="3" spans="1:17">
      <c r="M3" s="74"/>
      <c r="Q3" s="334" t="s">
        <v>330</v>
      </c>
    </row>
    <row r="4" spans="1:17" ht="14.25" thickBot="1">
      <c r="M4" s="74"/>
      <c r="Q4" s="334" t="s">
        <v>348</v>
      </c>
    </row>
    <row r="5" spans="1:17" s="51" customFormat="1" ht="14.25" customHeight="1" thickBot="1">
      <c r="B5" s="72" t="s">
        <v>79</v>
      </c>
      <c r="C5" s="72"/>
      <c r="D5" s="72"/>
      <c r="E5" s="72" t="s">
        <v>83</v>
      </c>
      <c r="F5" s="72"/>
      <c r="G5" s="72"/>
      <c r="H5" s="260" t="s">
        <v>410</v>
      </c>
      <c r="I5" s="260" t="s">
        <v>411</v>
      </c>
      <c r="J5" s="260" t="s">
        <v>412</v>
      </c>
      <c r="K5" s="260" t="s">
        <v>413</v>
      </c>
      <c r="L5" s="260" t="s">
        <v>253</v>
      </c>
      <c r="M5" s="260" t="s">
        <v>362</v>
      </c>
      <c r="N5" s="279" t="s">
        <v>169</v>
      </c>
      <c r="O5" s="279" t="s">
        <v>667</v>
      </c>
      <c r="P5" s="393" t="s">
        <v>668</v>
      </c>
      <c r="Q5" s="492" t="s">
        <v>675</v>
      </c>
    </row>
    <row r="6" spans="1:17" s="49" customFormat="1">
      <c r="B6" s="70" t="s">
        <v>6</v>
      </c>
      <c r="C6" s="70"/>
      <c r="D6" s="70"/>
      <c r="E6" s="70" t="s">
        <v>86</v>
      </c>
      <c r="F6" s="70"/>
      <c r="G6" s="305"/>
      <c r="H6" s="90">
        <v>377538</v>
      </c>
      <c r="I6" s="90">
        <v>337315</v>
      </c>
      <c r="J6" s="90">
        <v>293021</v>
      </c>
      <c r="K6" s="90">
        <v>285837</v>
      </c>
      <c r="L6" s="90">
        <v>275286</v>
      </c>
      <c r="M6" s="90">
        <v>274773</v>
      </c>
      <c r="N6" s="267">
        <v>270919</v>
      </c>
      <c r="O6" s="267">
        <v>254188</v>
      </c>
      <c r="P6" s="396">
        <v>255535</v>
      </c>
      <c r="Q6" s="396">
        <v>269992</v>
      </c>
    </row>
    <row r="7" spans="1:17" s="1" customFormat="1">
      <c r="B7" s="44"/>
      <c r="C7" s="44"/>
      <c r="D7" s="44" t="s">
        <v>7</v>
      </c>
      <c r="E7" s="44"/>
      <c r="F7" s="44"/>
      <c r="G7" s="61" t="s">
        <v>87</v>
      </c>
      <c r="H7" s="86">
        <v>33073</v>
      </c>
      <c r="I7" s="86">
        <v>31973</v>
      </c>
      <c r="J7" s="86">
        <v>23792</v>
      </c>
      <c r="K7" s="86">
        <v>23947</v>
      </c>
      <c r="L7" s="86">
        <v>24280</v>
      </c>
      <c r="M7" s="86">
        <v>26602</v>
      </c>
      <c r="N7" s="86">
        <v>25368</v>
      </c>
      <c r="O7" s="86">
        <v>25614</v>
      </c>
      <c r="P7" s="341">
        <v>24225</v>
      </c>
      <c r="Q7" s="341">
        <v>24255</v>
      </c>
    </row>
    <row r="8" spans="1:17" s="1" customFormat="1">
      <c r="B8" s="40"/>
      <c r="C8" s="40"/>
      <c r="D8" s="40" t="s">
        <v>8</v>
      </c>
      <c r="E8" s="40"/>
      <c r="F8" s="40"/>
      <c r="G8" s="61" t="s">
        <v>88</v>
      </c>
      <c r="H8" s="86">
        <v>102650</v>
      </c>
      <c r="I8" s="86">
        <v>95703</v>
      </c>
      <c r="J8" s="86">
        <v>78969</v>
      </c>
      <c r="K8" s="86">
        <v>71281</v>
      </c>
      <c r="L8" s="86">
        <v>73404</v>
      </c>
      <c r="M8" s="86">
        <v>75181</v>
      </c>
      <c r="N8" s="86">
        <v>80063</v>
      </c>
      <c r="O8" s="86">
        <v>80673</v>
      </c>
      <c r="P8" s="341">
        <v>73141</v>
      </c>
      <c r="Q8" s="341">
        <v>83492</v>
      </c>
    </row>
    <row r="9" spans="1:17" s="1" customFormat="1">
      <c r="B9" s="40"/>
      <c r="C9" s="40"/>
      <c r="D9" s="40" t="s">
        <v>64</v>
      </c>
      <c r="E9" s="40"/>
      <c r="F9" s="40"/>
      <c r="G9" s="61" t="s">
        <v>104</v>
      </c>
      <c r="H9" s="86">
        <v>46929</v>
      </c>
      <c r="I9" s="123"/>
      <c r="J9" s="123"/>
      <c r="K9" s="123"/>
      <c r="L9" s="123"/>
      <c r="M9" s="123"/>
      <c r="N9" s="123"/>
      <c r="O9" s="123"/>
      <c r="P9" s="123"/>
      <c r="Q9" s="123"/>
    </row>
    <row r="10" spans="1:17" s="1" customFormat="1">
      <c r="B10" s="40"/>
      <c r="C10" s="40"/>
      <c r="D10" s="40" t="s">
        <v>71</v>
      </c>
      <c r="E10" s="40"/>
      <c r="F10" s="40"/>
      <c r="G10" s="61" t="s">
        <v>105</v>
      </c>
      <c r="H10" s="86">
        <v>146089</v>
      </c>
      <c r="I10" s="123"/>
      <c r="J10" s="123"/>
      <c r="K10" s="123"/>
      <c r="L10" s="123"/>
      <c r="M10" s="123"/>
      <c r="N10" s="123"/>
      <c r="O10" s="123"/>
      <c r="P10" s="123"/>
      <c r="Q10" s="123"/>
    </row>
    <row r="11" spans="1:17" s="1" customFormat="1">
      <c r="B11" s="40"/>
      <c r="C11" s="40"/>
      <c r="D11" s="40" t="s">
        <v>28</v>
      </c>
      <c r="E11" s="40"/>
      <c r="F11" s="40"/>
      <c r="G11" s="61" t="s">
        <v>89</v>
      </c>
      <c r="H11" s="123"/>
      <c r="I11" s="86">
        <v>134830</v>
      </c>
      <c r="J11" s="86">
        <v>126316</v>
      </c>
      <c r="K11" s="86">
        <v>131782</v>
      </c>
      <c r="L11" s="86">
        <v>118415</v>
      </c>
      <c r="M11" s="86">
        <v>112192</v>
      </c>
      <c r="N11" s="86">
        <v>105147</v>
      </c>
      <c r="O11" s="86">
        <v>97587</v>
      </c>
      <c r="P11" s="341">
        <v>103060</v>
      </c>
      <c r="Q11" s="341">
        <v>107234</v>
      </c>
    </row>
    <row r="12" spans="1:17" s="1" customFormat="1">
      <c r="B12" s="40"/>
      <c r="C12" s="40"/>
      <c r="D12" s="40" t="s">
        <v>72</v>
      </c>
      <c r="E12" s="40"/>
      <c r="F12" s="40"/>
      <c r="G12" s="61" t="s">
        <v>90</v>
      </c>
      <c r="H12" s="123"/>
      <c r="I12" s="86">
        <v>7104</v>
      </c>
      <c r="J12" s="86">
        <v>8138</v>
      </c>
      <c r="K12" s="86">
        <v>7949</v>
      </c>
      <c r="L12" s="86">
        <v>7219</v>
      </c>
      <c r="M12" s="86">
        <v>7024</v>
      </c>
      <c r="N12" s="86">
        <v>2503</v>
      </c>
      <c r="O12" s="86">
        <v>2300</v>
      </c>
      <c r="P12" s="341">
        <v>2605</v>
      </c>
      <c r="Q12" s="341">
        <v>2368</v>
      </c>
    </row>
    <row r="13" spans="1:17" s="1" customFormat="1">
      <c r="B13" s="40"/>
      <c r="C13" s="40"/>
      <c r="D13" s="40" t="s">
        <v>73</v>
      </c>
      <c r="E13" s="40"/>
      <c r="F13" s="40"/>
      <c r="G13" s="61" t="s">
        <v>91</v>
      </c>
      <c r="H13" s="123"/>
      <c r="I13" s="86">
        <v>7156</v>
      </c>
      <c r="J13" s="86">
        <v>5445</v>
      </c>
      <c r="K13" s="86">
        <v>4668</v>
      </c>
      <c r="L13" s="86">
        <v>4288</v>
      </c>
      <c r="M13" s="86">
        <v>3389</v>
      </c>
      <c r="N13" s="86">
        <v>4079</v>
      </c>
      <c r="O13" s="86">
        <v>4440</v>
      </c>
      <c r="P13" s="341">
        <v>4656</v>
      </c>
      <c r="Q13" s="341">
        <v>3724</v>
      </c>
    </row>
    <row r="14" spans="1:17" s="1" customFormat="1">
      <c r="B14" s="40"/>
      <c r="C14" s="40"/>
      <c r="D14" s="40" t="s">
        <v>74</v>
      </c>
      <c r="E14" s="40"/>
      <c r="F14" s="40"/>
      <c r="G14" s="61" t="s">
        <v>92</v>
      </c>
      <c r="H14" s="123"/>
      <c r="I14" s="86">
        <v>3430</v>
      </c>
      <c r="J14" s="86">
        <v>3791</v>
      </c>
      <c r="K14" s="86">
        <v>3949</v>
      </c>
      <c r="L14" s="86">
        <v>3858</v>
      </c>
      <c r="M14" s="86">
        <v>3971</v>
      </c>
      <c r="N14" s="86">
        <v>4206</v>
      </c>
      <c r="O14" s="86">
        <v>4321</v>
      </c>
      <c r="P14" s="341">
        <v>4466</v>
      </c>
      <c r="Q14" s="341">
        <v>4524</v>
      </c>
    </row>
    <row r="15" spans="1:17" s="1" customFormat="1">
      <c r="B15" s="40"/>
      <c r="C15" s="40"/>
      <c r="D15" s="40" t="s">
        <v>30</v>
      </c>
      <c r="E15" s="40"/>
      <c r="F15" s="40"/>
      <c r="G15" s="61" t="s">
        <v>93</v>
      </c>
      <c r="H15" s="86">
        <v>16181</v>
      </c>
      <c r="I15" s="86">
        <v>16063</v>
      </c>
      <c r="J15" s="86">
        <v>14623</v>
      </c>
      <c r="K15" s="86">
        <v>13160</v>
      </c>
      <c r="L15" s="86">
        <v>7625</v>
      </c>
      <c r="M15" s="86">
        <v>6802</v>
      </c>
      <c r="N15" s="86">
        <v>5736</v>
      </c>
      <c r="O15" s="86">
        <v>6195</v>
      </c>
      <c r="P15" s="341">
        <v>6427</v>
      </c>
      <c r="Q15" s="341">
        <v>7044</v>
      </c>
    </row>
    <row r="16" spans="1:17" s="1" customFormat="1">
      <c r="B16" s="40"/>
      <c r="C16" s="40"/>
      <c r="D16" s="40" t="s">
        <v>619</v>
      </c>
      <c r="E16" s="40"/>
      <c r="F16" s="40"/>
      <c r="G16" s="61" t="s">
        <v>96</v>
      </c>
      <c r="H16" s="86">
        <v>40280</v>
      </c>
      <c r="I16" s="86">
        <v>43816</v>
      </c>
      <c r="J16" s="86">
        <v>33967</v>
      </c>
      <c r="K16" s="86">
        <v>29422</v>
      </c>
      <c r="L16" s="86">
        <v>36445</v>
      </c>
      <c r="M16" s="86">
        <v>39928</v>
      </c>
      <c r="N16" s="86">
        <v>44163</v>
      </c>
      <c r="O16" s="86">
        <v>33347</v>
      </c>
      <c r="P16" s="341">
        <v>37188</v>
      </c>
      <c r="Q16" s="341">
        <v>37606</v>
      </c>
    </row>
    <row r="17" spans="2:17" s="1" customFormat="1">
      <c r="B17" s="40"/>
      <c r="C17" s="40"/>
      <c r="D17" s="40" t="s">
        <v>61</v>
      </c>
      <c r="E17" s="40"/>
      <c r="F17" s="40"/>
      <c r="G17" s="61" t="s">
        <v>97</v>
      </c>
      <c r="H17" s="86">
        <v>-7665</v>
      </c>
      <c r="I17" s="86">
        <v>-2765</v>
      </c>
      <c r="J17" s="86">
        <v>-2023</v>
      </c>
      <c r="K17" s="86">
        <v>-322</v>
      </c>
      <c r="L17" s="86">
        <v>-251</v>
      </c>
      <c r="M17" s="86">
        <v>-318</v>
      </c>
      <c r="N17" s="86">
        <v>-349</v>
      </c>
      <c r="O17" s="86">
        <v>-291</v>
      </c>
      <c r="P17" s="341">
        <v>-234</v>
      </c>
      <c r="Q17" s="341">
        <v>-260</v>
      </c>
    </row>
    <row r="18" spans="2:17" s="49" customFormat="1">
      <c r="B18" s="97" t="s">
        <v>9</v>
      </c>
      <c r="C18" s="97"/>
      <c r="D18" s="97"/>
      <c r="E18" s="97" t="s">
        <v>85</v>
      </c>
      <c r="F18" s="97"/>
      <c r="G18" s="306"/>
      <c r="H18" s="125">
        <v>1970937</v>
      </c>
      <c r="I18" s="125">
        <v>1970016</v>
      </c>
      <c r="J18" s="125">
        <v>2044310</v>
      </c>
      <c r="K18" s="125">
        <v>2028832</v>
      </c>
      <c r="L18" s="125">
        <v>1999093</v>
      </c>
      <c r="M18" s="125">
        <v>2006234</v>
      </c>
      <c r="N18" s="269">
        <v>2016009</v>
      </c>
      <c r="O18" s="269">
        <v>2025449</v>
      </c>
      <c r="P18" s="385">
        <v>2026644</v>
      </c>
      <c r="Q18" s="385">
        <v>2079839</v>
      </c>
    </row>
    <row r="19" spans="2:17" s="1" customFormat="1">
      <c r="B19" s="41"/>
      <c r="C19" s="97" t="s">
        <v>10</v>
      </c>
      <c r="D19" s="126"/>
      <c r="E19" s="127"/>
      <c r="F19" s="98" t="s">
        <v>184</v>
      </c>
      <c r="G19" s="307"/>
      <c r="H19" s="125">
        <v>1553578</v>
      </c>
      <c r="I19" s="125">
        <v>1583379</v>
      </c>
      <c r="J19" s="125">
        <v>1702769</v>
      </c>
      <c r="K19" s="125">
        <v>1700220</v>
      </c>
      <c r="L19" s="125">
        <v>1668366</v>
      </c>
      <c r="M19" s="125">
        <v>1666249</v>
      </c>
      <c r="N19" s="269">
        <v>1676624</v>
      </c>
      <c r="O19" s="269">
        <v>1686763</v>
      </c>
      <c r="P19" s="385">
        <v>1697070</v>
      </c>
      <c r="Q19" s="385">
        <v>1734702</v>
      </c>
    </row>
    <row r="20" spans="2:17" s="1" customFormat="1">
      <c r="B20" s="41"/>
      <c r="C20" s="41"/>
      <c r="D20" s="32" t="s">
        <v>130</v>
      </c>
      <c r="E20" s="41"/>
      <c r="G20" s="61" t="s">
        <v>179</v>
      </c>
      <c r="H20" s="86">
        <v>539819</v>
      </c>
      <c r="I20" s="86">
        <v>555809</v>
      </c>
      <c r="J20" s="86">
        <v>606498</v>
      </c>
      <c r="K20" s="86">
        <v>602710</v>
      </c>
      <c r="L20" s="86">
        <v>578925</v>
      </c>
      <c r="M20" s="86">
        <v>594669</v>
      </c>
      <c r="N20" s="86">
        <v>596308</v>
      </c>
      <c r="O20" s="86">
        <v>580155</v>
      </c>
      <c r="P20" s="341">
        <v>572227</v>
      </c>
      <c r="Q20" s="341">
        <v>563652</v>
      </c>
    </row>
    <row r="21" spans="2:17" s="1" customFormat="1">
      <c r="B21" s="41"/>
      <c r="C21" s="41"/>
      <c r="D21" s="32" t="s">
        <v>131</v>
      </c>
      <c r="E21" s="41"/>
      <c r="G21" s="61" t="s">
        <v>180</v>
      </c>
      <c r="H21" s="86">
        <v>54820</v>
      </c>
      <c r="I21" s="86">
        <v>60171</v>
      </c>
      <c r="J21" s="86">
        <v>58372</v>
      </c>
      <c r="K21" s="86">
        <v>53242</v>
      </c>
      <c r="L21" s="86">
        <v>47404</v>
      </c>
      <c r="M21" s="86">
        <v>44521</v>
      </c>
      <c r="N21" s="86">
        <v>44762</v>
      </c>
      <c r="O21" s="86">
        <v>49576</v>
      </c>
      <c r="P21" s="341">
        <v>53529</v>
      </c>
      <c r="Q21" s="341">
        <v>57525</v>
      </c>
    </row>
    <row r="22" spans="2:17" s="1" customFormat="1">
      <c r="B22" s="41"/>
      <c r="C22" s="41"/>
      <c r="D22" s="32" t="s">
        <v>132</v>
      </c>
      <c r="E22" s="41"/>
      <c r="G22" s="61" t="s">
        <v>181</v>
      </c>
      <c r="H22" s="86">
        <v>812870</v>
      </c>
      <c r="I22" s="86">
        <v>819898</v>
      </c>
      <c r="J22" s="86">
        <v>888431</v>
      </c>
      <c r="K22" s="86">
        <v>896085</v>
      </c>
      <c r="L22" s="86">
        <v>892356</v>
      </c>
      <c r="M22" s="86">
        <v>890683</v>
      </c>
      <c r="N22" s="86">
        <v>921004</v>
      </c>
      <c r="O22" s="86">
        <v>919147</v>
      </c>
      <c r="P22" s="341">
        <v>931355</v>
      </c>
      <c r="Q22" s="341">
        <v>935126</v>
      </c>
    </row>
    <row r="23" spans="2:17" s="1" customFormat="1">
      <c r="B23" s="41"/>
      <c r="C23" s="41"/>
      <c r="D23" s="32" t="s">
        <v>133</v>
      </c>
      <c r="E23" s="41"/>
      <c r="G23" s="61" t="s">
        <v>182</v>
      </c>
      <c r="H23" s="86">
        <v>132914</v>
      </c>
      <c r="I23" s="86">
        <v>131666</v>
      </c>
      <c r="J23" s="86">
        <v>134215</v>
      </c>
      <c r="K23" s="86">
        <v>132243</v>
      </c>
      <c r="L23" s="86">
        <v>131434</v>
      </c>
      <c r="M23" s="86">
        <v>115722</v>
      </c>
      <c r="N23" s="86">
        <v>94200</v>
      </c>
      <c r="O23" s="86">
        <v>119077</v>
      </c>
      <c r="P23" s="341">
        <v>120589</v>
      </c>
      <c r="Q23" s="341">
        <v>158847</v>
      </c>
    </row>
    <row r="24" spans="2:17" s="1" customFormat="1">
      <c r="B24" s="41"/>
      <c r="C24" s="41"/>
      <c r="D24" s="32" t="s">
        <v>134</v>
      </c>
      <c r="E24" s="41"/>
      <c r="G24" s="61" t="s">
        <v>183</v>
      </c>
      <c r="H24" s="86">
        <v>13154</v>
      </c>
      <c r="I24" s="86">
        <v>15833</v>
      </c>
      <c r="J24" s="86">
        <v>15251</v>
      </c>
      <c r="K24" s="86">
        <v>15939</v>
      </c>
      <c r="L24" s="86">
        <v>18246</v>
      </c>
      <c r="M24" s="86">
        <v>20652</v>
      </c>
      <c r="N24" s="86">
        <v>20349</v>
      </c>
      <c r="O24" s="86">
        <v>18806</v>
      </c>
      <c r="P24" s="341">
        <v>19369</v>
      </c>
      <c r="Q24" s="341">
        <v>19552</v>
      </c>
    </row>
    <row r="25" spans="2:17" s="1" customFormat="1">
      <c r="B25" s="41"/>
      <c r="C25" s="71" t="s">
        <v>11</v>
      </c>
      <c r="D25" s="77"/>
      <c r="E25" s="128"/>
      <c r="F25" s="65" t="s">
        <v>185</v>
      </c>
      <c r="G25" s="308"/>
      <c r="H25" s="88">
        <v>66054</v>
      </c>
      <c r="I25" s="88">
        <v>64938</v>
      </c>
      <c r="J25" s="88">
        <v>61955</v>
      </c>
      <c r="K25" s="88">
        <v>58919</v>
      </c>
      <c r="L25" s="88">
        <v>55594</v>
      </c>
      <c r="M25" s="88">
        <v>53624</v>
      </c>
      <c r="N25" s="266">
        <v>51406</v>
      </c>
      <c r="O25" s="266">
        <v>47565</v>
      </c>
      <c r="P25" s="382">
        <v>40507</v>
      </c>
      <c r="Q25" s="382">
        <v>37284</v>
      </c>
    </row>
    <row r="26" spans="2:17" s="1" customFormat="1">
      <c r="B26" s="41"/>
      <c r="C26" s="41"/>
      <c r="D26" s="32" t="s">
        <v>190</v>
      </c>
      <c r="E26" s="41"/>
      <c r="G26" s="61" t="s">
        <v>186</v>
      </c>
      <c r="H26" s="86">
        <v>48961</v>
      </c>
      <c r="I26" s="86">
        <v>46335</v>
      </c>
      <c r="J26" s="86">
        <v>43966</v>
      </c>
      <c r="K26" s="86">
        <v>41248</v>
      </c>
      <c r="L26" s="86">
        <v>38437</v>
      </c>
      <c r="M26" s="86">
        <v>36219</v>
      </c>
      <c r="N26" s="86">
        <v>33687</v>
      </c>
      <c r="O26" s="86">
        <v>30845</v>
      </c>
      <c r="P26" s="341">
        <v>23295</v>
      </c>
      <c r="Q26" s="341">
        <v>20822</v>
      </c>
    </row>
    <row r="27" spans="2:17" s="1" customFormat="1">
      <c r="B27" s="41"/>
      <c r="C27" s="41"/>
      <c r="D27" s="32" t="s">
        <v>619</v>
      </c>
      <c r="E27" s="41"/>
      <c r="G27" s="61" t="s">
        <v>183</v>
      </c>
      <c r="H27" s="86">
        <v>17092</v>
      </c>
      <c r="I27" s="86">
        <v>18603</v>
      </c>
      <c r="J27" s="86">
        <v>17989</v>
      </c>
      <c r="K27" s="86">
        <v>17671</v>
      </c>
      <c r="L27" s="86">
        <v>17157</v>
      </c>
      <c r="M27" s="86">
        <v>17405</v>
      </c>
      <c r="N27" s="86">
        <v>17718</v>
      </c>
      <c r="O27" s="86">
        <v>16720</v>
      </c>
      <c r="P27" s="341">
        <v>17211</v>
      </c>
      <c r="Q27" s="341">
        <v>16461</v>
      </c>
    </row>
    <row r="28" spans="2:17" s="1" customFormat="1">
      <c r="B28" s="38"/>
      <c r="C28" s="129" t="s">
        <v>12</v>
      </c>
      <c r="D28" s="65"/>
      <c r="E28" s="129"/>
      <c r="F28" s="65" t="s">
        <v>396</v>
      </c>
      <c r="G28" s="133"/>
      <c r="H28" s="88">
        <v>351304</v>
      </c>
      <c r="I28" s="88">
        <v>321698</v>
      </c>
      <c r="J28" s="88">
        <v>279585</v>
      </c>
      <c r="K28" s="88">
        <v>269691</v>
      </c>
      <c r="L28" s="88">
        <v>275133</v>
      </c>
      <c r="M28" s="88">
        <v>286360</v>
      </c>
      <c r="N28" s="266">
        <v>287978</v>
      </c>
      <c r="O28" s="266">
        <v>291120</v>
      </c>
      <c r="P28" s="382">
        <v>289066</v>
      </c>
      <c r="Q28" s="382">
        <v>307852</v>
      </c>
    </row>
    <row r="29" spans="2:17" s="1" customFormat="1">
      <c r="B29" s="38"/>
      <c r="C29" s="38"/>
      <c r="D29" s="32" t="s">
        <v>135</v>
      </c>
      <c r="E29" s="38"/>
      <c r="G29" s="61" t="s">
        <v>187</v>
      </c>
      <c r="H29" s="86">
        <v>266762</v>
      </c>
      <c r="I29" s="86">
        <v>239567</v>
      </c>
      <c r="J29" s="86">
        <v>227826</v>
      </c>
      <c r="K29" s="86">
        <v>221004</v>
      </c>
      <c r="L29" s="86">
        <v>227417</v>
      </c>
      <c r="M29" s="86">
        <v>239997</v>
      </c>
      <c r="N29" s="86">
        <v>246617</v>
      </c>
      <c r="O29" s="86">
        <v>244626</v>
      </c>
      <c r="P29" s="341">
        <v>248097</v>
      </c>
      <c r="Q29" s="341">
        <v>267979</v>
      </c>
    </row>
    <row r="30" spans="2:17" s="1" customFormat="1">
      <c r="B30" s="38"/>
      <c r="C30" s="38"/>
      <c r="D30" s="32" t="s">
        <v>397</v>
      </c>
      <c r="E30" s="38"/>
      <c r="G30" s="61" t="s">
        <v>398</v>
      </c>
      <c r="H30" s="86">
        <v>24011</v>
      </c>
      <c r="I30" s="86">
        <v>23753</v>
      </c>
      <c r="J30" s="86" t="s">
        <v>443</v>
      </c>
      <c r="K30" s="86" t="s">
        <v>443</v>
      </c>
      <c r="L30" s="86" t="s">
        <v>374</v>
      </c>
      <c r="M30" s="86" t="s">
        <v>374</v>
      </c>
      <c r="N30" s="86" t="s">
        <v>374</v>
      </c>
      <c r="O30" s="86" t="s">
        <v>374</v>
      </c>
      <c r="P30" s="341" t="s">
        <v>374</v>
      </c>
      <c r="Q30" s="341" t="s">
        <v>374</v>
      </c>
    </row>
    <row r="31" spans="2:17" s="1" customFormat="1">
      <c r="B31" s="38"/>
      <c r="C31" s="38"/>
      <c r="D31" s="32" t="s">
        <v>30</v>
      </c>
      <c r="E31" s="38"/>
      <c r="G31" s="61" t="s">
        <v>188</v>
      </c>
      <c r="H31" s="86">
        <v>5207</v>
      </c>
      <c r="I31" s="86">
        <v>5293</v>
      </c>
      <c r="J31" s="86">
        <v>4996</v>
      </c>
      <c r="K31" s="86">
        <v>4170</v>
      </c>
      <c r="L31" s="86">
        <v>4002</v>
      </c>
      <c r="M31" s="86">
        <v>5224</v>
      </c>
      <c r="N31" s="86">
        <v>4906</v>
      </c>
      <c r="O31" s="86">
        <v>4245</v>
      </c>
      <c r="P31" s="341">
        <v>4323</v>
      </c>
      <c r="Q31" s="341">
        <v>4146</v>
      </c>
    </row>
    <row r="32" spans="2:17" s="1" customFormat="1">
      <c r="B32" s="38"/>
      <c r="C32" s="38"/>
      <c r="D32" s="285" t="s">
        <v>653</v>
      </c>
      <c r="E32" s="38"/>
      <c r="G32" s="61" t="s">
        <v>655</v>
      </c>
      <c r="H32" s="300" t="s">
        <v>654</v>
      </c>
      <c r="I32" s="300" t="s">
        <v>654</v>
      </c>
      <c r="J32" s="300" t="s">
        <v>654</v>
      </c>
      <c r="K32" s="300" t="s">
        <v>654</v>
      </c>
      <c r="L32" s="300" t="s">
        <v>654</v>
      </c>
      <c r="M32" s="300" t="s">
        <v>654</v>
      </c>
      <c r="N32" s="86">
        <v>2395</v>
      </c>
      <c r="O32" s="86">
        <v>8709</v>
      </c>
      <c r="P32" s="341">
        <v>5947</v>
      </c>
      <c r="Q32" s="341">
        <v>7194</v>
      </c>
    </row>
    <row r="33" spans="2:17" s="1" customFormat="1">
      <c r="B33" s="38"/>
      <c r="C33" s="38"/>
      <c r="D33" s="32" t="s">
        <v>619</v>
      </c>
      <c r="E33" s="38"/>
      <c r="G33" s="61" t="s">
        <v>183</v>
      </c>
      <c r="H33" s="86">
        <v>61476</v>
      </c>
      <c r="I33" s="86">
        <v>60397</v>
      </c>
      <c r="J33" s="86">
        <v>54556</v>
      </c>
      <c r="K33" s="86">
        <v>45848</v>
      </c>
      <c r="L33" s="86">
        <v>44321</v>
      </c>
      <c r="M33" s="86">
        <v>41675</v>
      </c>
      <c r="N33" s="86">
        <v>34532</v>
      </c>
      <c r="O33" s="86">
        <v>33871</v>
      </c>
      <c r="P33" s="341">
        <v>31046</v>
      </c>
      <c r="Q33" s="341">
        <v>28810</v>
      </c>
    </row>
    <row r="34" spans="2:17" s="1" customFormat="1">
      <c r="B34" s="38"/>
      <c r="C34" s="38"/>
      <c r="D34" s="32" t="s">
        <v>61</v>
      </c>
      <c r="E34" s="38"/>
      <c r="G34" s="61" t="s">
        <v>189</v>
      </c>
      <c r="H34" s="86">
        <v>-6152</v>
      </c>
      <c r="I34" s="86">
        <v>-7313</v>
      </c>
      <c r="J34" s="86">
        <v>-7793</v>
      </c>
      <c r="K34" s="86">
        <v>-1332</v>
      </c>
      <c r="L34" s="86">
        <v>-608</v>
      </c>
      <c r="M34" s="86">
        <v>-536</v>
      </c>
      <c r="N34" s="86">
        <v>-473</v>
      </c>
      <c r="O34" s="86">
        <v>-332</v>
      </c>
      <c r="P34" s="341">
        <v>-347</v>
      </c>
      <c r="Q34" s="341">
        <v>-279</v>
      </c>
    </row>
    <row r="35" spans="2:17" s="49" customFormat="1">
      <c r="B35" s="130" t="s">
        <v>13</v>
      </c>
      <c r="C35" s="130"/>
      <c r="D35" s="130"/>
      <c r="E35" s="130" t="s">
        <v>84</v>
      </c>
      <c r="F35" s="130"/>
      <c r="G35" s="306"/>
      <c r="H35" s="125">
        <v>2348476</v>
      </c>
      <c r="I35" s="125">
        <v>2307332</v>
      </c>
      <c r="J35" s="125">
        <v>2337331</v>
      </c>
      <c r="K35" s="125">
        <v>2314669</v>
      </c>
      <c r="L35" s="125">
        <v>2274380</v>
      </c>
      <c r="M35" s="125">
        <v>2281007</v>
      </c>
      <c r="N35" s="269">
        <v>2286928</v>
      </c>
      <c r="O35" s="269">
        <v>2279638</v>
      </c>
      <c r="P35" s="385">
        <v>2282180</v>
      </c>
      <c r="Q35" s="385">
        <v>2349831</v>
      </c>
    </row>
    <row r="36" spans="2:17" s="1" customFormat="1">
      <c r="B36" s="41"/>
      <c r="C36" s="41"/>
      <c r="D36" s="41"/>
      <c r="E36" s="41"/>
      <c r="F36" s="41"/>
      <c r="G36" s="36"/>
      <c r="H36" s="86"/>
      <c r="I36" s="86"/>
      <c r="J36" s="86"/>
      <c r="K36" s="86"/>
      <c r="L36" s="86"/>
      <c r="M36" s="86"/>
      <c r="N36" s="86"/>
      <c r="O36" s="86"/>
      <c r="P36" s="341"/>
      <c r="Q36" s="341"/>
    </row>
    <row r="37" spans="2:17" s="49" customFormat="1">
      <c r="B37" s="99" t="s">
        <v>14</v>
      </c>
      <c r="C37" s="99"/>
      <c r="D37" s="99"/>
      <c r="E37" s="99" t="s">
        <v>103</v>
      </c>
      <c r="F37" s="99"/>
      <c r="G37" s="306"/>
      <c r="H37" s="125">
        <v>596516</v>
      </c>
      <c r="I37" s="125">
        <v>513656</v>
      </c>
      <c r="J37" s="125">
        <v>523872</v>
      </c>
      <c r="K37" s="125">
        <v>547227</v>
      </c>
      <c r="L37" s="125">
        <v>567043</v>
      </c>
      <c r="M37" s="125">
        <v>578140</v>
      </c>
      <c r="N37" s="269">
        <v>564220</v>
      </c>
      <c r="O37" s="269">
        <v>471774</v>
      </c>
      <c r="P37" s="385">
        <v>456134</v>
      </c>
      <c r="Q37" s="385">
        <v>419291</v>
      </c>
    </row>
    <row r="38" spans="2:17" s="1" customFormat="1">
      <c r="B38" s="36"/>
      <c r="C38" s="36"/>
      <c r="D38" s="36" t="s">
        <v>29</v>
      </c>
      <c r="E38" s="36"/>
      <c r="F38" s="36"/>
      <c r="G38" s="61" t="s">
        <v>98</v>
      </c>
      <c r="H38" s="86">
        <v>49889</v>
      </c>
      <c r="I38" s="86">
        <v>43885</v>
      </c>
      <c r="J38" s="86">
        <v>46726</v>
      </c>
      <c r="K38" s="86">
        <v>40404</v>
      </c>
      <c r="L38" s="86">
        <v>43410</v>
      </c>
      <c r="M38" s="86">
        <v>44110</v>
      </c>
      <c r="N38" s="86">
        <v>42943</v>
      </c>
      <c r="O38" s="86">
        <v>42429</v>
      </c>
      <c r="P38" s="341">
        <v>37480</v>
      </c>
      <c r="Q38" s="341">
        <v>40086</v>
      </c>
    </row>
    <row r="39" spans="2:17" s="1" customFormat="1">
      <c r="B39" s="36"/>
      <c r="C39" s="36"/>
      <c r="D39" s="36" t="s">
        <v>66</v>
      </c>
      <c r="E39" s="36"/>
      <c r="F39" s="36"/>
      <c r="G39" s="61" t="s">
        <v>102</v>
      </c>
      <c r="H39" s="86">
        <v>18536</v>
      </c>
      <c r="I39" s="86">
        <v>18551</v>
      </c>
      <c r="J39" s="86">
        <v>17386</v>
      </c>
      <c r="K39" s="86">
        <v>18908</v>
      </c>
      <c r="L39" s="86">
        <v>21275</v>
      </c>
      <c r="M39" s="86">
        <v>20983</v>
      </c>
      <c r="N39" s="86">
        <v>19373</v>
      </c>
      <c r="O39" s="86">
        <v>18938</v>
      </c>
      <c r="P39" s="341">
        <v>18199</v>
      </c>
      <c r="Q39" s="341">
        <v>17938</v>
      </c>
    </row>
    <row r="40" spans="2:17" s="1" customFormat="1">
      <c r="B40" s="36"/>
      <c r="C40" s="36"/>
      <c r="D40" s="36" t="s">
        <v>15</v>
      </c>
      <c r="E40" s="36"/>
      <c r="F40" s="36"/>
      <c r="G40" s="61" t="s">
        <v>99</v>
      </c>
      <c r="H40" s="86">
        <v>316143</v>
      </c>
      <c r="I40" s="86">
        <v>266906</v>
      </c>
      <c r="J40" s="86">
        <v>287346</v>
      </c>
      <c r="K40" s="86">
        <v>297464</v>
      </c>
      <c r="L40" s="86">
        <v>316545</v>
      </c>
      <c r="M40" s="86">
        <v>354358</v>
      </c>
      <c r="N40" s="86">
        <v>313305</v>
      </c>
      <c r="O40" s="86">
        <v>239566</v>
      </c>
      <c r="P40" s="341">
        <v>205909</v>
      </c>
      <c r="Q40" s="341">
        <v>178408</v>
      </c>
    </row>
    <row r="41" spans="2:17" s="1" customFormat="1">
      <c r="B41" s="36"/>
      <c r="C41" s="36"/>
      <c r="D41" s="36" t="s">
        <v>375</v>
      </c>
      <c r="E41" s="36"/>
      <c r="F41" s="36"/>
      <c r="G41" s="61" t="s">
        <v>100</v>
      </c>
      <c r="H41" s="86">
        <v>25200</v>
      </c>
      <c r="I41" s="86">
        <v>20000</v>
      </c>
      <c r="J41" s="86">
        <v>25000</v>
      </c>
      <c r="K41" s="86">
        <v>40000</v>
      </c>
      <c r="L41" s="86">
        <v>35000</v>
      </c>
      <c r="M41" s="86">
        <v>10000</v>
      </c>
      <c r="N41" s="86">
        <v>20000</v>
      </c>
      <c r="O41" s="86" t="s">
        <v>388</v>
      </c>
      <c r="P41" s="341">
        <v>30000</v>
      </c>
      <c r="Q41" s="341">
        <v>10000</v>
      </c>
    </row>
    <row r="42" spans="2:17" s="1" customFormat="1">
      <c r="B42" s="36"/>
      <c r="C42" s="36"/>
      <c r="D42" s="301" t="s">
        <v>656</v>
      </c>
      <c r="E42" s="36"/>
      <c r="F42" s="36"/>
      <c r="G42" s="61" t="s">
        <v>661</v>
      </c>
      <c r="H42" s="86" t="s">
        <v>388</v>
      </c>
      <c r="I42" s="86" t="s">
        <v>388</v>
      </c>
      <c r="J42" s="86" t="s">
        <v>388</v>
      </c>
      <c r="K42" s="86" t="s">
        <v>388</v>
      </c>
      <c r="L42" s="86" t="s">
        <v>388</v>
      </c>
      <c r="M42" s="86" t="s">
        <v>388</v>
      </c>
      <c r="N42" s="86">
        <v>2028</v>
      </c>
      <c r="O42" s="86">
        <v>1831</v>
      </c>
      <c r="P42" s="341">
        <v>1794</v>
      </c>
      <c r="Q42" s="341">
        <v>1795</v>
      </c>
    </row>
    <row r="43" spans="2:17" s="1" customFormat="1">
      <c r="B43" s="36"/>
      <c r="C43" s="36"/>
      <c r="D43" s="36" t="s">
        <v>65</v>
      </c>
      <c r="E43" s="36"/>
      <c r="F43" s="36"/>
      <c r="G43" s="61" t="s">
        <v>101</v>
      </c>
      <c r="H43" s="86">
        <v>6890</v>
      </c>
      <c r="I43" s="86">
        <v>3489</v>
      </c>
      <c r="J43" s="86">
        <v>4008</v>
      </c>
      <c r="K43" s="86">
        <v>3865</v>
      </c>
      <c r="L43" s="86">
        <v>4170</v>
      </c>
      <c r="M43" s="86">
        <v>8883</v>
      </c>
      <c r="N43" s="86">
        <v>5729</v>
      </c>
      <c r="O43" s="86">
        <v>15220</v>
      </c>
      <c r="P43" s="341">
        <v>6188</v>
      </c>
      <c r="Q43" s="341">
        <v>9704</v>
      </c>
    </row>
    <row r="44" spans="2:17" s="1" customFormat="1">
      <c r="B44" s="36"/>
      <c r="C44" s="36"/>
      <c r="D44" s="36" t="s">
        <v>67</v>
      </c>
      <c r="E44" s="36"/>
      <c r="F44" s="36"/>
      <c r="G44" s="61" t="s">
        <v>191</v>
      </c>
      <c r="H44" s="86">
        <v>4418</v>
      </c>
      <c r="I44" s="86">
        <v>4186</v>
      </c>
      <c r="J44" s="86">
        <v>3986</v>
      </c>
      <c r="K44" s="86">
        <v>3960</v>
      </c>
      <c r="L44" s="86">
        <v>3702</v>
      </c>
      <c r="M44" s="86">
        <v>4079</v>
      </c>
      <c r="N44" s="86">
        <v>4214</v>
      </c>
      <c r="O44" s="86">
        <v>4148</v>
      </c>
      <c r="P44" s="341">
        <v>4638</v>
      </c>
      <c r="Q44" s="341">
        <v>4620</v>
      </c>
    </row>
    <row r="45" spans="2:17" s="1" customFormat="1">
      <c r="B45" s="36"/>
      <c r="C45" s="36"/>
      <c r="D45" s="36" t="s">
        <v>68</v>
      </c>
      <c r="E45" s="36"/>
      <c r="F45" s="36"/>
      <c r="G45" s="61" t="s">
        <v>106</v>
      </c>
      <c r="H45" s="86">
        <v>200</v>
      </c>
      <c r="I45" s="86" t="s">
        <v>388</v>
      </c>
      <c r="J45" s="86" t="s">
        <v>388</v>
      </c>
      <c r="K45" s="86" t="s">
        <v>388</v>
      </c>
      <c r="L45" s="86" t="s">
        <v>388</v>
      </c>
      <c r="M45" s="86" t="s">
        <v>388</v>
      </c>
      <c r="N45" s="86" t="s">
        <v>388</v>
      </c>
      <c r="O45" s="86" t="s">
        <v>388</v>
      </c>
      <c r="P45" s="341" t="s">
        <v>388</v>
      </c>
      <c r="Q45" s="341" t="s">
        <v>388</v>
      </c>
    </row>
    <row r="46" spans="2:17" s="1" customFormat="1">
      <c r="B46" s="36"/>
      <c r="C46" s="36"/>
      <c r="D46" s="36" t="s">
        <v>619</v>
      </c>
      <c r="E46" s="36"/>
      <c r="F46" s="36"/>
      <c r="G46" s="61" t="s">
        <v>183</v>
      </c>
      <c r="H46" s="86">
        <v>175236</v>
      </c>
      <c r="I46" s="86">
        <v>156635</v>
      </c>
      <c r="J46" s="86">
        <v>139417</v>
      </c>
      <c r="K46" s="86">
        <v>142621</v>
      </c>
      <c r="L46" s="86">
        <v>142937</v>
      </c>
      <c r="M46" s="86">
        <v>135724</v>
      </c>
      <c r="N46" s="86">
        <v>156626</v>
      </c>
      <c r="O46" s="86">
        <v>149639</v>
      </c>
      <c r="P46" s="341">
        <v>151924</v>
      </c>
      <c r="Q46" s="341">
        <v>156737</v>
      </c>
    </row>
    <row r="47" spans="2:17" s="49" customFormat="1">
      <c r="B47" s="99" t="s">
        <v>75</v>
      </c>
      <c r="C47" s="99"/>
      <c r="D47" s="99"/>
      <c r="E47" s="99" t="s">
        <v>107</v>
      </c>
      <c r="F47" s="99"/>
      <c r="G47" s="306"/>
      <c r="H47" s="125">
        <v>1275321</v>
      </c>
      <c r="I47" s="125">
        <v>1319796</v>
      </c>
      <c r="J47" s="125">
        <v>1332825</v>
      </c>
      <c r="K47" s="125">
        <v>1280495</v>
      </c>
      <c r="L47" s="125">
        <v>1182535</v>
      </c>
      <c r="M47" s="125">
        <v>1129712</v>
      </c>
      <c r="N47" s="269">
        <v>1105109</v>
      </c>
      <c r="O47" s="269">
        <v>1128381</v>
      </c>
      <c r="P47" s="385">
        <v>1101807</v>
      </c>
      <c r="Q47" s="385">
        <v>1125879</v>
      </c>
    </row>
    <row r="48" spans="2:17" s="1" customFormat="1">
      <c r="B48" s="36"/>
      <c r="C48" s="36"/>
      <c r="D48" s="36" t="s">
        <v>16</v>
      </c>
      <c r="E48" s="36"/>
      <c r="F48" s="36"/>
      <c r="G48" s="61" t="s">
        <v>109</v>
      </c>
      <c r="H48" s="86">
        <v>809757</v>
      </c>
      <c r="I48" s="86">
        <v>866717</v>
      </c>
      <c r="J48" s="86">
        <v>832018</v>
      </c>
      <c r="K48" s="86">
        <v>780908</v>
      </c>
      <c r="L48" s="86">
        <v>720782</v>
      </c>
      <c r="M48" s="86">
        <v>637624</v>
      </c>
      <c r="N48" s="86">
        <v>585300</v>
      </c>
      <c r="O48" s="86">
        <v>594047</v>
      </c>
      <c r="P48" s="341">
        <v>589100</v>
      </c>
      <c r="Q48" s="341">
        <v>610523</v>
      </c>
    </row>
    <row r="49" spans="2:17" s="1" customFormat="1">
      <c r="B49" s="36"/>
      <c r="C49" s="36"/>
      <c r="D49" s="36" t="s">
        <v>606</v>
      </c>
      <c r="E49" s="36"/>
      <c r="F49" s="36"/>
      <c r="G49" s="61" t="s">
        <v>108</v>
      </c>
      <c r="H49" s="86">
        <v>120000</v>
      </c>
      <c r="I49" s="86">
        <v>120000</v>
      </c>
      <c r="J49" s="86">
        <v>135000</v>
      </c>
      <c r="K49" s="86">
        <v>127000</v>
      </c>
      <c r="L49" s="86">
        <v>102000</v>
      </c>
      <c r="M49" s="86">
        <v>112000</v>
      </c>
      <c r="N49" s="86">
        <v>102000</v>
      </c>
      <c r="O49" s="86">
        <v>112000</v>
      </c>
      <c r="P49" s="341">
        <v>82000</v>
      </c>
      <c r="Q49" s="341">
        <v>92000</v>
      </c>
    </row>
    <row r="50" spans="2:17" s="1" customFormat="1">
      <c r="B50" s="36"/>
      <c r="C50" s="36"/>
      <c r="D50" s="301" t="s">
        <v>656</v>
      </c>
      <c r="E50" s="36"/>
      <c r="F50" s="36"/>
      <c r="G50" s="61" t="s">
        <v>661</v>
      </c>
      <c r="H50" s="86" t="s">
        <v>388</v>
      </c>
      <c r="I50" s="86" t="s">
        <v>388</v>
      </c>
      <c r="J50" s="86" t="s">
        <v>388</v>
      </c>
      <c r="K50" s="86" t="s">
        <v>388</v>
      </c>
      <c r="L50" s="86" t="s">
        <v>388</v>
      </c>
      <c r="M50" s="86" t="s">
        <v>388</v>
      </c>
      <c r="N50" s="86">
        <v>9673</v>
      </c>
      <c r="O50" s="86">
        <v>8382</v>
      </c>
      <c r="P50" s="341">
        <v>7765</v>
      </c>
      <c r="Q50" s="341">
        <v>6795</v>
      </c>
    </row>
    <row r="51" spans="2:17" s="1" customFormat="1">
      <c r="B51" s="36"/>
      <c r="C51" s="36"/>
      <c r="D51" s="36" t="s">
        <v>34</v>
      </c>
      <c r="E51" s="36"/>
      <c r="F51" s="36"/>
      <c r="G51" s="61" t="s">
        <v>110</v>
      </c>
      <c r="H51" s="86">
        <v>140555</v>
      </c>
      <c r="I51" s="86">
        <v>138764</v>
      </c>
      <c r="J51" s="86">
        <v>151804</v>
      </c>
      <c r="K51" s="86">
        <v>157577</v>
      </c>
      <c r="L51" s="86">
        <v>147840</v>
      </c>
      <c r="M51" s="86">
        <v>160017</v>
      </c>
      <c r="N51" s="86">
        <v>189178</v>
      </c>
      <c r="O51" s="86">
        <v>189698</v>
      </c>
      <c r="P51" s="341">
        <v>189812</v>
      </c>
      <c r="Q51" s="341">
        <v>179530</v>
      </c>
    </row>
    <row r="52" spans="2:17" s="1" customFormat="1">
      <c r="B52" s="36"/>
      <c r="C52" s="36"/>
      <c r="D52" s="36" t="s">
        <v>33</v>
      </c>
      <c r="E52" s="36"/>
      <c r="F52" s="36"/>
      <c r="G52" s="61" t="s">
        <v>111</v>
      </c>
      <c r="H52" s="86">
        <v>7007</v>
      </c>
      <c r="I52" s="86">
        <v>6861</v>
      </c>
      <c r="J52" s="86">
        <v>6839</v>
      </c>
      <c r="K52" s="86">
        <v>6667</v>
      </c>
      <c r="L52" s="86">
        <v>5493</v>
      </c>
      <c r="M52" s="86">
        <v>5572</v>
      </c>
      <c r="N52" s="86">
        <v>5557</v>
      </c>
      <c r="O52" s="86">
        <v>5277</v>
      </c>
      <c r="P52" s="341">
        <v>5152</v>
      </c>
      <c r="Q52" s="341">
        <v>5152</v>
      </c>
    </row>
    <row r="53" spans="2:17" s="1" customFormat="1">
      <c r="B53" s="36"/>
      <c r="C53" s="36"/>
      <c r="D53" s="36" t="s">
        <v>17</v>
      </c>
      <c r="E53" s="36"/>
      <c r="F53" s="36"/>
      <c r="G53" s="61" t="s">
        <v>112</v>
      </c>
      <c r="H53" s="86">
        <v>59153</v>
      </c>
      <c r="I53" s="86">
        <v>57067</v>
      </c>
      <c r="J53" s="86">
        <v>58487</v>
      </c>
      <c r="K53" s="86">
        <v>58770</v>
      </c>
      <c r="L53" s="86">
        <v>59194</v>
      </c>
      <c r="M53" s="86">
        <v>59439</v>
      </c>
      <c r="N53" s="86" t="s">
        <v>388</v>
      </c>
      <c r="O53" s="86" t="s">
        <v>388</v>
      </c>
      <c r="P53" s="341" t="s">
        <v>388</v>
      </c>
      <c r="Q53" s="341" t="s">
        <v>388</v>
      </c>
    </row>
    <row r="54" spans="2:17" s="1" customFormat="1">
      <c r="B54" s="36"/>
      <c r="C54" s="36"/>
      <c r="D54" s="301" t="s">
        <v>657</v>
      </c>
      <c r="E54" s="36"/>
      <c r="F54" s="36"/>
      <c r="G54" s="61" t="s">
        <v>659</v>
      </c>
      <c r="H54" s="86" t="s">
        <v>388</v>
      </c>
      <c r="I54" s="86" t="s">
        <v>388</v>
      </c>
      <c r="J54" s="86" t="s">
        <v>388</v>
      </c>
      <c r="K54" s="86" t="s">
        <v>388</v>
      </c>
      <c r="L54" s="86" t="s">
        <v>388</v>
      </c>
      <c r="M54" s="86" t="s">
        <v>388</v>
      </c>
      <c r="N54" s="86">
        <v>60093</v>
      </c>
      <c r="O54" s="86">
        <v>56950</v>
      </c>
      <c r="P54" s="341">
        <v>61839</v>
      </c>
      <c r="Q54" s="341">
        <v>61459</v>
      </c>
    </row>
    <row r="55" spans="2:17" s="1" customFormat="1">
      <c r="B55" s="36"/>
      <c r="C55" s="36"/>
      <c r="D55" s="36" t="s">
        <v>62</v>
      </c>
      <c r="E55" s="36"/>
      <c r="F55" s="36"/>
      <c r="G55" s="61" t="s">
        <v>113</v>
      </c>
      <c r="H55" s="86">
        <v>704</v>
      </c>
      <c r="I55" s="86">
        <v>700</v>
      </c>
      <c r="J55" s="86">
        <v>755</v>
      </c>
      <c r="K55" s="86">
        <v>767</v>
      </c>
      <c r="L55" s="86">
        <v>875</v>
      </c>
      <c r="M55" s="86">
        <v>724</v>
      </c>
      <c r="N55" s="86" t="s">
        <v>388</v>
      </c>
      <c r="O55" s="86" t="s">
        <v>388</v>
      </c>
      <c r="P55" s="341" t="s">
        <v>388</v>
      </c>
      <c r="Q55" s="341" t="s">
        <v>388</v>
      </c>
    </row>
    <row r="56" spans="2:17" s="1" customFormat="1">
      <c r="B56" s="36"/>
      <c r="C56" s="36"/>
      <c r="D56" s="36" t="s">
        <v>63</v>
      </c>
      <c r="E56" s="36"/>
      <c r="F56" s="36"/>
      <c r="G56" s="61" t="s">
        <v>114</v>
      </c>
      <c r="H56" s="86">
        <v>17934</v>
      </c>
      <c r="I56" s="86">
        <v>6498</v>
      </c>
      <c r="J56" s="86">
        <v>6486</v>
      </c>
      <c r="K56" s="86">
        <v>6050</v>
      </c>
      <c r="L56" s="86" t="s">
        <v>374</v>
      </c>
      <c r="M56" s="86" t="s">
        <v>374</v>
      </c>
      <c r="N56" s="86" t="s">
        <v>388</v>
      </c>
      <c r="O56" s="86" t="s">
        <v>388</v>
      </c>
      <c r="P56" s="341" t="s">
        <v>388</v>
      </c>
      <c r="Q56" s="341" t="s">
        <v>388</v>
      </c>
    </row>
    <row r="57" spans="2:17" s="1" customFormat="1">
      <c r="B57" s="36"/>
      <c r="C57" s="36"/>
      <c r="D57" s="36" t="s">
        <v>70</v>
      </c>
      <c r="E57" s="36"/>
      <c r="F57" s="36"/>
      <c r="G57" s="61" t="s">
        <v>128</v>
      </c>
      <c r="H57" s="86">
        <v>2029</v>
      </c>
      <c r="I57" s="86" t="s">
        <v>443</v>
      </c>
      <c r="J57" s="86" t="s">
        <v>443</v>
      </c>
      <c r="K57" s="86" t="s">
        <v>443</v>
      </c>
      <c r="L57" s="86" t="s">
        <v>374</v>
      </c>
      <c r="M57" s="86" t="s">
        <v>374</v>
      </c>
      <c r="N57" s="86" t="s">
        <v>388</v>
      </c>
      <c r="O57" s="86" t="s">
        <v>388</v>
      </c>
      <c r="P57" s="341" t="s">
        <v>388</v>
      </c>
      <c r="Q57" s="341" t="s">
        <v>388</v>
      </c>
    </row>
    <row r="58" spans="2:17" s="1" customFormat="1">
      <c r="B58" s="36"/>
      <c r="C58" s="36"/>
      <c r="D58" s="36" t="s">
        <v>136</v>
      </c>
      <c r="E58" s="36"/>
      <c r="F58" s="36"/>
      <c r="G58" s="61" t="s">
        <v>115</v>
      </c>
      <c r="H58" s="86">
        <v>7733</v>
      </c>
      <c r="I58" s="86">
        <v>8513</v>
      </c>
      <c r="J58" s="86">
        <v>15639</v>
      </c>
      <c r="K58" s="86">
        <v>15862</v>
      </c>
      <c r="L58" s="86">
        <v>21555</v>
      </c>
      <c r="M58" s="86">
        <v>28483</v>
      </c>
      <c r="N58" s="86">
        <v>37258</v>
      </c>
      <c r="O58" s="86">
        <v>44941</v>
      </c>
      <c r="P58" s="394">
        <v>54614</v>
      </c>
      <c r="Q58" s="394">
        <v>60846</v>
      </c>
    </row>
    <row r="59" spans="2:17" s="1" customFormat="1">
      <c r="B59" s="36"/>
      <c r="C59" s="36"/>
      <c r="D59" s="36" t="s">
        <v>69</v>
      </c>
      <c r="E59" s="36"/>
      <c r="F59" s="36"/>
      <c r="G59" s="61" t="s">
        <v>116</v>
      </c>
      <c r="H59" s="86">
        <v>680</v>
      </c>
      <c r="I59" s="86" t="s">
        <v>443</v>
      </c>
      <c r="J59" s="86" t="s">
        <v>443</v>
      </c>
      <c r="K59" s="86" t="s">
        <v>443</v>
      </c>
      <c r="L59" s="86" t="s">
        <v>374</v>
      </c>
      <c r="M59" s="86" t="s">
        <v>374</v>
      </c>
      <c r="N59" s="86" t="s">
        <v>374</v>
      </c>
      <c r="O59" s="86" t="s">
        <v>374</v>
      </c>
      <c r="P59" s="341" t="s">
        <v>374</v>
      </c>
      <c r="Q59" s="341" t="s">
        <v>374</v>
      </c>
    </row>
    <row r="60" spans="2:17" s="1" customFormat="1">
      <c r="B60" s="36"/>
      <c r="C60" s="36"/>
      <c r="D60" s="36" t="s">
        <v>619</v>
      </c>
      <c r="E60" s="36"/>
      <c r="F60" s="36"/>
      <c r="G60" s="61" t="s">
        <v>96</v>
      </c>
      <c r="H60" s="86">
        <v>109764</v>
      </c>
      <c r="I60" s="86">
        <v>114672</v>
      </c>
      <c r="J60" s="86">
        <v>125794</v>
      </c>
      <c r="K60" s="86">
        <v>126888</v>
      </c>
      <c r="L60" s="86">
        <v>124792</v>
      </c>
      <c r="M60" s="86">
        <v>125849</v>
      </c>
      <c r="N60" s="86">
        <v>116047</v>
      </c>
      <c r="O60" s="86">
        <v>117082</v>
      </c>
      <c r="P60" s="341">
        <v>111521</v>
      </c>
      <c r="Q60" s="341">
        <v>109571</v>
      </c>
    </row>
    <row r="61" spans="2:17" s="49" customFormat="1">
      <c r="B61" s="99" t="s">
        <v>18</v>
      </c>
      <c r="C61" s="99"/>
      <c r="D61" s="99"/>
      <c r="E61" s="99" t="s">
        <v>117</v>
      </c>
      <c r="F61" s="99"/>
      <c r="G61" s="99"/>
      <c r="H61" s="125">
        <v>1871837</v>
      </c>
      <c r="I61" s="125">
        <v>1833453</v>
      </c>
      <c r="J61" s="125">
        <v>1856698</v>
      </c>
      <c r="K61" s="125">
        <v>1827722</v>
      </c>
      <c r="L61" s="125">
        <v>1749578</v>
      </c>
      <c r="M61" s="125">
        <v>1707853</v>
      </c>
      <c r="N61" s="269">
        <v>1669330</v>
      </c>
      <c r="O61" s="269">
        <v>1600155</v>
      </c>
      <c r="P61" s="385">
        <v>1557942</v>
      </c>
      <c r="Q61" s="385">
        <v>1545171</v>
      </c>
    </row>
    <row r="62" spans="2:17" s="1" customFormat="1">
      <c r="B62" s="44"/>
      <c r="C62" s="44"/>
      <c r="D62" s="44"/>
      <c r="E62" s="44"/>
      <c r="F62" s="44"/>
      <c r="G62" s="34"/>
      <c r="H62" s="86"/>
      <c r="I62" s="86"/>
      <c r="J62" s="86"/>
      <c r="K62" s="86"/>
      <c r="L62" s="86"/>
      <c r="M62" s="86"/>
      <c r="N62" s="86"/>
      <c r="O62" s="86"/>
      <c r="P62" s="341"/>
      <c r="Q62" s="341"/>
    </row>
    <row r="63" spans="2:17" s="50" customFormat="1">
      <c r="B63" s="132" t="s">
        <v>23</v>
      </c>
      <c r="C63" s="132"/>
      <c r="D63" s="105"/>
      <c r="E63" s="105" t="s">
        <v>119</v>
      </c>
      <c r="F63" s="105"/>
      <c r="G63" s="132"/>
      <c r="H63" s="125">
        <v>458100</v>
      </c>
      <c r="I63" s="125">
        <v>472803</v>
      </c>
      <c r="J63" s="125">
        <v>477829</v>
      </c>
      <c r="K63" s="125">
        <v>488729</v>
      </c>
      <c r="L63" s="125">
        <v>521421</v>
      </c>
      <c r="M63" s="125">
        <v>552400</v>
      </c>
      <c r="N63" s="269">
        <v>588969</v>
      </c>
      <c r="O63" s="269">
        <v>634479</v>
      </c>
      <c r="P63" s="385">
        <v>686695</v>
      </c>
      <c r="Q63" s="385">
        <v>759875</v>
      </c>
    </row>
    <row r="64" spans="2:17" s="1" customFormat="1">
      <c r="B64" s="13"/>
      <c r="C64" s="13"/>
      <c r="D64" s="38" t="s">
        <v>19</v>
      </c>
      <c r="E64" s="13"/>
      <c r="F64" s="13"/>
      <c r="G64" s="45" t="s">
        <v>120</v>
      </c>
      <c r="H64" s="86">
        <v>99474</v>
      </c>
      <c r="I64" s="86">
        <v>99474</v>
      </c>
      <c r="J64" s="86">
        <v>99474</v>
      </c>
      <c r="K64" s="86">
        <v>99474</v>
      </c>
      <c r="L64" s="86">
        <v>99474</v>
      </c>
      <c r="M64" s="86">
        <v>99474</v>
      </c>
      <c r="N64" s="86">
        <v>99474</v>
      </c>
      <c r="O64" s="86">
        <v>99474</v>
      </c>
      <c r="P64" s="341">
        <v>99474</v>
      </c>
      <c r="Q64" s="341">
        <v>99474</v>
      </c>
    </row>
    <row r="65" spans="2:17" s="1" customFormat="1">
      <c r="B65" s="13"/>
      <c r="C65" s="13"/>
      <c r="D65" s="45" t="s">
        <v>20</v>
      </c>
      <c r="E65" s="13"/>
      <c r="F65" s="13"/>
      <c r="G65" s="45" t="s">
        <v>121</v>
      </c>
      <c r="H65" s="86">
        <v>150134</v>
      </c>
      <c r="I65" s="86">
        <v>150134</v>
      </c>
      <c r="J65" s="86">
        <v>150027</v>
      </c>
      <c r="K65" s="86">
        <v>150027</v>
      </c>
      <c r="L65" s="86">
        <v>150027</v>
      </c>
      <c r="M65" s="86">
        <v>150027</v>
      </c>
      <c r="N65" s="86">
        <v>150027</v>
      </c>
      <c r="O65" s="86">
        <v>150027</v>
      </c>
      <c r="P65" s="341">
        <v>145974</v>
      </c>
      <c r="Q65" s="341">
        <v>146053</v>
      </c>
    </row>
    <row r="66" spans="2:17" s="1" customFormat="1">
      <c r="B66" s="13"/>
      <c r="C66" s="13"/>
      <c r="D66" s="45" t="s">
        <v>21</v>
      </c>
      <c r="E66" s="13"/>
      <c r="F66" s="13"/>
      <c r="G66" s="45" t="s">
        <v>122</v>
      </c>
      <c r="H66" s="86">
        <v>211758</v>
      </c>
      <c r="I66" s="86">
        <v>227338</v>
      </c>
      <c r="J66" s="86">
        <v>232135</v>
      </c>
      <c r="K66" s="86">
        <v>243264</v>
      </c>
      <c r="L66" s="86">
        <v>276059</v>
      </c>
      <c r="M66" s="86">
        <v>307108</v>
      </c>
      <c r="N66" s="86">
        <v>344020</v>
      </c>
      <c r="O66" s="86">
        <v>389511</v>
      </c>
      <c r="P66" s="341">
        <v>449535</v>
      </c>
      <c r="Q66" s="341">
        <v>527884</v>
      </c>
    </row>
    <row r="67" spans="2:17" s="1" customFormat="1">
      <c r="B67" s="13"/>
      <c r="C67" s="13"/>
      <c r="D67" s="43" t="s">
        <v>22</v>
      </c>
      <c r="E67" s="13"/>
      <c r="F67" s="13"/>
      <c r="G67" s="40" t="s">
        <v>123</v>
      </c>
      <c r="H67" s="86">
        <v>-3266</v>
      </c>
      <c r="I67" s="86">
        <v>-4143</v>
      </c>
      <c r="J67" s="86">
        <v>-3808</v>
      </c>
      <c r="K67" s="86">
        <v>-4036</v>
      </c>
      <c r="L67" s="86">
        <v>-4140</v>
      </c>
      <c r="M67" s="86">
        <v>-4209</v>
      </c>
      <c r="N67" s="86">
        <v>-4553</v>
      </c>
      <c r="O67" s="86">
        <v>-4534</v>
      </c>
      <c r="P67" s="341">
        <v>-8289</v>
      </c>
      <c r="Q67" s="341">
        <v>-13537</v>
      </c>
    </row>
    <row r="68" spans="2:17" s="54" customFormat="1">
      <c r="B68" s="133" t="s">
        <v>137</v>
      </c>
      <c r="C68" s="133"/>
      <c r="D68" s="133"/>
      <c r="E68" s="129" t="s">
        <v>178</v>
      </c>
      <c r="F68" s="129"/>
      <c r="G68" s="133"/>
      <c r="H68" s="88">
        <v>8468</v>
      </c>
      <c r="I68" s="88">
        <v>-9831</v>
      </c>
      <c r="J68" s="88">
        <v>-8700</v>
      </c>
      <c r="K68" s="88">
        <v>-12927</v>
      </c>
      <c r="L68" s="88">
        <v>-8128</v>
      </c>
      <c r="M68" s="88">
        <v>6999</v>
      </c>
      <c r="N68" s="266">
        <v>13081</v>
      </c>
      <c r="O68" s="266">
        <v>28116</v>
      </c>
      <c r="P68" s="382">
        <v>20639</v>
      </c>
      <c r="Q68" s="382">
        <v>27074</v>
      </c>
    </row>
    <row r="69" spans="2:17" s="2" customFormat="1">
      <c r="B69" s="6"/>
      <c r="C69" s="6"/>
      <c r="D69" s="45" t="s">
        <v>24</v>
      </c>
      <c r="E69" s="6"/>
      <c r="F69" s="6"/>
      <c r="G69" s="45" t="s">
        <v>124</v>
      </c>
      <c r="H69" s="86">
        <v>6621</v>
      </c>
      <c r="I69" s="86">
        <v>-9253</v>
      </c>
      <c r="J69" s="86">
        <v>-8075</v>
      </c>
      <c r="K69" s="86">
        <v>-11936</v>
      </c>
      <c r="L69" s="86">
        <v>-8044</v>
      </c>
      <c r="M69" s="86">
        <v>2817</v>
      </c>
      <c r="N69" s="86">
        <v>8885</v>
      </c>
      <c r="O69" s="86">
        <v>18052</v>
      </c>
      <c r="P69" s="341">
        <v>17684</v>
      </c>
      <c r="Q69" s="341">
        <v>22545</v>
      </c>
    </row>
    <row r="70" spans="2:17" s="2" customFormat="1">
      <c r="B70" s="6"/>
      <c r="C70" s="6"/>
      <c r="D70" s="40" t="s">
        <v>35</v>
      </c>
      <c r="E70" s="6"/>
      <c r="F70" s="6"/>
      <c r="G70" s="40" t="s">
        <v>125</v>
      </c>
      <c r="H70" s="86">
        <v>-557</v>
      </c>
      <c r="I70" s="86">
        <v>-681</v>
      </c>
      <c r="J70" s="86">
        <v>-845</v>
      </c>
      <c r="K70" s="86">
        <v>-232</v>
      </c>
      <c r="L70" s="86">
        <v>-131</v>
      </c>
      <c r="M70" s="86">
        <v>770</v>
      </c>
      <c r="N70" s="86">
        <v>480</v>
      </c>
      <c r="O70" s="86">
        <v>-143</v>
      </c>
      <c r="P70" s="341">
        <v>-896</v>
      </c>
      <c r="Q70" s="341">
        <v>472</v>
      </c>
    </row>
    <row r="71" spans="2:17" s="2" customFormat="1">
      <c r="B71" s="6"/>
      <c r="C71" s="6"/>
      <c r="D71" s="45" t="s">
        <v>36</v>
      </c>
      <c r="E71" s="6"/>
      <c r="F71" s="6"/>
      <c r="G71" s="66" t="s">
        <v>126</v>
      </c>
      <c r="H71" s="86">
        <v>2192</v>
      </c>
      <c r="I71" s="86">
        <v>1978</v>
      </c>
      <c r="J71" s="86">
        <v>1956</v>
      </c>
      <c r="K71" s="86">
        <v>1706</v>
      </c>
      <c r="L71" s="86">
        <v>2972</v>
      </c>
      <c r="M71" s="86">
        <v>5130</v>
      </c>
      <c r="N71" s="86">
        <v>5060</v>
      </c>
      <c r="O71" s="86">
        <v>5417</v>
      </c>
      <c r="P71" s="341">
        <v>5598</v>
      </c>
      <c r="Q71" s="341">
        <v>5546</v>
      </c>
    </row>
    <row r="72" spans="2:17" s="2" customFormat="1">
      <c r="B72" s="6"/>
      <c r="C72" s="6"/>
      <c r="D72" s="45" t="s">
        <v>25</v>
      </c>
      <c r="E72" s="6"/>
      <c r="F72" s="6"/>
      <c r="G72" s="66" t="s">
        <v>279</v>
      </c>
      <c r="H72" s="86">
        <v>212</v>
      </c>
      <c r="I72" s="86">
        <v>-1874</v>
      </c>
      <c r="J72" s="86">
        <v>-1736</v>
      </c>
      <c r="K72" s="86">
        <v>-2464</v>
      </c>
      <c r="L72" s="86">
        <v>-2924</v>
      </c>
      <c r="M72" s="86">
        <v>-1719</v>
      </c>
      <c r="N72" s="86">
        <v>366</v>
      </c>
      <c r="O72" s="86">
        <v>1756</v>
      </c>
      <c r="P72" s="341">
        <v>1072</v>
      </c>
      <c r="Q72" s="341">
        <v>100</v>
      </c>
    </row>
    <row r="73" spans="2:17" s="2" customFormat="1">
      <c r="B73" s="6"/>
      <c r="C73" s="6"/>
      <c r="D73" s="302" t="s">
        <v>658</v>
      </c>
      <c r="E73" s="6"/>
      <c r="F73" s="6"/>
      <c r="G73" s="61" t="s">
        <v>660</v>
      </c>
      <c r="H73" s="86" t="s">
        <v>388</v>
      </c>
      <c r="I73" s="86" t="s">
        <v>388</v>
      </c>
      <c r="J73" s="86" t="s">
        <v>388</v>
      </c>
      <c r="K73" s="86" t="s">
        <v>388</v>
      </c>
      <c r="L73" s="86" t="s">
        <v>388</v>
      </c>
      <c r="M73" s="86" t="s">
        <v>388</v>
      </c>
      <c r="N73" s="86">
        <v>-1712</v>
      </c>
      <c r="O73" s="86">
        <v>3033</v>
      </c>
      <c r="P73" s="341">
        <v>-2818</v>
      </c>
      <c r="Q73" s="341">
        <v>-1591</v>
      </c>
    </row>
    <row r="74" spans="2:17" s="2" customFormat="1">
      <c r="B74" s="237" t="s">
        <v>376</v>
      </c>
      <c r="C74" s="237"/>
      <c r="D74" s="238"/>
      <c r="E74" s="237" t="s">
        <v>377</v>
      </c>
      <c r="F74" s="237"/>
      <c r="G74" s="238"/>
      <c r="H74" s="87" t="s">
        <v>374</v>
      </c>
      <c r="I74" s="87" t="s">
        <v>374</v>
      </c>
      <c r="J74" s="87" t="s">
        <v>374</v>
      </c>
      <c r="K74" s="87" t="s">
        <v>374</v>
      </c>
      <c r="L74" s="88">
        <v>32</v>
      </c>
      <c r="M74" s="88">
        <v>112</v>
      </c>
      <c r="N74" s="266">
        <v>208</v>
      </c>
      <c r="O74" s="266">
        <v>318</v>
      </c>
      <c r="P74" s="382">
        <v>424</v>
      </c>
      <c r="Q74" s="382">
        <v>496</v>
      </c>
    </row>
    <row r="75" spans="2:17" s="54" customFormat="1">
      <c r="B75" s="53" t="s">
        <v>687</v>
      </c>
      <c r="C75" s="53"/>
      <c r="D75" s="53"/>
      <c r="E75" s="53" t="s">
        <v>688</v>
      </c>
      <c r="F75" s="53"/>
      <c r="G75" s="53"/>
      <c r="H75" s="85">
        <v>10069</v>
      </c>
      <c r="I75" s="85">
        <v>10906</v>
      </c>
      <c r="J75" s="85">
        <v>11505</v>
      </c>
      <c r="K75" s="85">
        <v>11144</v>
      </c>
      <c r="L75" s="85">
        <v>11476</v>
      </c>
      <c r="M75" s="85">
        <v>13642</v>
      </c>
      <c r="N75" s="264">
        <v>15338</v>
      </c>
      <c r="O75" s="264">
        <v>16566</v>
      </c>
      <c r="P75" s="397">
        <v>16478</v>
      </c>
      <c r="Q75" s="397">
        <v>17213</v>
      </c>
    </row>
    <row r="76" spans="2:17" s="54" customFormat="1">
      <c r="B76" s="131" t="s">
        <v>26</v>
      </c>
      <c r="C76" s="131"/>
      <c r="D76" s="131"/>
      <c r="E76" s="131" t="s">
        <v>118</v>
      </c>
      <c r="F76" s="131"/>
      <c r="G76" s="131"/>
      <c r="H76" s="125">
        <f>H63+H68+H75</f>
        <v>476637</v>
      </c>
      <c r="I76" s="125">
        <v>473878</v>
      </c>
      <c r="J76" s="125">
        <v>480633</v>
      </c>
      <c r="K76" s="125">
        <v>486947</v>
      </c>
      <c r="L76" s="125">
        <v>524801</v>
      </c>
      <c r="M76" s="125">
        <v>573154</v>
      </c>
      <c r="N76" s="269">
        <v>617598</v>
      </c>
      <c r="O76" s="269">
        <v>679482</v>
      </c>
      <c r="P76" s="385">
        <v>724237</v>
      </c>
      <c r="Q76" s="385">
        <v>804659</v>
      </c>
    </row>
    <row r="77" spans="2:17" s="54" customFormat="1" ht="13.5" customHeight="1">
      <c r="B77" s="53"/>
      <c r="C77" s="53"/>
      <c r="D77" s="53"/>
      <c r="E77" s="53"/>
      <c r="F77" s="53"/>
      <c r="G77" s="53"/>
      <c r="H77" s="85"/>
      <c r="I77" s="85"/>
      <c r="J77" s="85"/>
      <c r="K77" s="85"/>
      <c r="L77" s="85"/>
      <c r="M77" s="85"/>
      <c r="N77" s="264"/>
      <c r="O77" s="264"/>
      <c r="P77" s="397"/>
      <c r="Q77" s="397"/>
    </row>
    <row r="78" spans="2:17" s="54" customFormat="1" ht="13.5" customHeight="1">
      <c r="B78" s="130" t="s">
        <v>27</v>
      </c>
      <c r="C78" s="130"/>
      <c r="D78" s="130"/>
      <c r="E78" s="130" t="s">
        <v>127</v>
      </c>
      <c r="F78" s="130"/>
      <c r="G78" s="131"/>
      <c r="H78" s="125">
        <v>2348476</v>
      </c>
      <c r="I78" s="125">
        <v>2307232</v>
      </c>
      <c r="J78" s="125">
        <v>2337331</v>
      </c>
      <c r="K78" s="125">
        <v>2314669</v>
      </c>
      <c r="L78" s="125">
        <v>2274380</v>
      </c>
      <c r="M78" s="125">
        <v>2281007</v>
      </c>
      <c r="N78" s="269">
        <v>2286928</v>
      </c>
      <c r="O78" s="269">
        <v>2279638</v>
      </c>
      <c r="P78" s="385">
        <v>2282180</v>
      </c>
      <c r="Q78" s="385">
        <v>2349831</v>
      </c>
    </row>
    <row r="79" spans="2:17" s="37" customFormat="1">
      <c r="G79" s="35"/>
      <c r="H79" s="38"/>
      <c r="I79" s="38"/>
      <c r="J79" s="38"/>
      <c r="K79" s="38"/>
      <c r="L79" s="38"/>
      <c r="P79" s="35"/>
      <c r="Q79" s="35"/>
    </row>
    <row r="80" spans="2:17" s="37" customFormat="1">
      <c r="G80" s="35"/>
      <c r="H80" s="42"/>
      <c r="I80" s="42"/>
      <c r="J80" s="42"/>
      <c r="K80" s="42"/>
      <c r="L80" s="42"/>
    </row>
    <row r="81" spans="5:12" s="37" customFormat="1">
      <c r="G81" s="35"/>
      <c r="H81" s="42"/>
      <c r="I81" s="42"/>
      <c r="J81" s="42"/>
      <c r="K81" s="42"/>
      <c r="L81" s="42"/>
    </row>
    <row r="82" spans="5:12" s="37" customFormat="1">
      <c r="E82" s="283"/>
      <c r="G82" s="35"/>
      <c r="H82" s="42"/>
      <c r="I82" s="42"/>
      <c r="J82" s="42"/>
      <c r="K82" s="42"/>
      <c r="L82" s="42"/>
    </row>
    <row r="83" spans="5:12" s="37" customFormat="1">
      <c r="G83" s="35"/>
      <c r="H83" s="42"/>
      <c r="I83" s="42"/>
      <c r="J83" s="42"/>
      <c r="K83" s="42"/>
      <c r="L83" s="42"/>
    </row>
    <row r="84" spans="5:12" s="37" customFormat="1">
      <c r="G84" s="35"/>
      <c r="H84" s="42"/>
      <c r="I84" s="42"/>
      <c r="J84" s="42"/>
      <c r="K84" s="42"/>
      <c r="L84" s="42"/>
    </row>
    <row r="85" spans="5:12" s="37" customFormat="1">
      <c r="G85" s="35"/>
      <c r="H85" s="39"/>
      <c r="I85" s="39"/>
      <c r="J85" s="39"/>
      <c r="K85" s="39"/>
      <c r="L85" s="39"/>
    </row>
    <row r="86" spans="5:12" s="37" customFormat="1">
      <c r="G86" s="35"/>
      <c r="H86" s="39"/>
      <c r="I86" s="39"/>
      <c r="J86" s="39"/>
      <c r="K86" s="39"/>
      <c r="L86" s="39"/>
    </row>
    <row r="87" spans="5:12" s="37" customFormat="1">
      <c r="G87" s="35"/>
      <c r="H87" s="39"/>
      <c r="I87" s="39"/>
      <c r="J87" s="39"/>
      <c r="K87" s="39"/>
      <c r="L87" s="39"/>
    </row>
    <row r="88" spans="5:12" s="37" customFormat="1">
      <c r="G88" s="35"/>
      <c r="H88" s="39"/>
      <c r="I88" s="39"/>
      <c r="J88" s="39"/>
      <c r="K88" s="39"/>
      <c r="L88" s="39"/>
    </row>
    <row r="89" spans="5:12" s="37" customFormat="1">
      <c r="G89" s="35"/>
      <c r="H89" s="39"/>
      <c r="I89" s="39"/>
      <c r="J89" s="39"/>
      <c r="K89" s="39"/>
      <c r="L89" s="39"/>
    </row>
    <row r="90" spans="5:12" s="37" customFormat="1">
      <c r="G90" s="35"/>
      <c r="H90" s="39"/>
      <c r="I90" s="39"/>
      <c r="J90" s="39"/>
      <c r="K90" s="39"/>
      <c r="L90" s="39"/>
    </row>
    <row r="91" spans="5:12" s="37" customFormat="1">
      <c r="G91" s="35"/>
      <c r="H91" s="39"/>
      <c r="I91" s="39"/>
      <c r="J91" s="39"/>
      <c r="K91" s="39"/>
      <c r="L91" s="39"/>
    </row>
    <row r="92" spans="5:12" s="37" customFormat="1">
      <c r="G92" s="35"/>
      <c r="H92" s="39"/>
      <c r="I92" s="39"/>
      <c r="J92" s="39"/>
      <c r="K92" s="39"/>
      <c r="L92" s="39"/>
    </row>
    <row r="93" spans="5:12" s="37" customFormat="1">
      <c r="G93" s="35"/>
      <c r="H93" s="39"/>
      <c r="I93" s="39"/>
      <c r="J93" s="39"/>
      <c r="K93" s="39"/>
      <c r="L93" s="39"/>
    </row>
    <row r="94" spans="5:12" s="37" customFormat="1">
      <c r="G94" s="35"/>
      <c r="H94" s="39"/>
      <c r="I94" s="39"/>
      <c r="J94" s="39"/>
      <c r="K94" s="39"/>
      <c r="L94" s="39"/>
    </row>
    <row r="95" spans="5:12" s="37" customFormat="1">
      <c r="G95" s="35"/>
      <c r="H95" s="39"/>
      <c r="I95" s="39"/>
      <c r="J95" s="39"/>
      <c r="K95" s="39"/>
      <c r="L95" s="39"/>
    </row>
    <row r="96" spans="5:12" s="37" customFormat="1">
      <c r="G96" s="35"/>
      <c r="H96" s="39"/>
      <c r="I96" s="39"/>
      <c r="J96" s="39"/>
      <c r="K96" s="39"/>
      <c r="L96" s="39"/>
    </row>
    <row r="97" spans="7:12" s="37" customFormat="1">
      <c r="G97" s="35"/>
      <c r="H97" s="39"/>
      <c r="I97" s="39"/>
      <c r="J97" s="39"/>
      <c r="K97" s="39"/>
      <c r="L97" s="39"/>
    </row>
    <row r="98" spans="7:12" s="37" customFormat="1">
      <c r="G98" s="35"/>
      <c r="H98" s="39"/>
      <c r="I98" s="39"/>
      <c r="J98" s="39"/>
      <c r="K98" s="39"/>
      <c r="L98" s="39"/>
    </row>
    <row r="99" spans="7:12">
      <c r="H99" s="24"/>
      <c r="I99" s="24"/>
      <c r="J99" s="24"/>
      <c r="K99" s="24"/>
      <c r="L99" s="24"/>
    </row>
    <row r="100" spans="7:12">
      <c r="H100" s="24"/>
      <c r="I100" s="24"/>
      <c r="J100" s="24"/>
      <c r="K100" s="24"/>
      <c r="L100" s="24"/>
    </row>
    <row r="101" spans="7:12">
      <c r="H101" s="24"/>
      <c r="I101" s="24"/>
      <c r="J101" s="24"/>
      <c r="K101" s="24"/>
      <c r="L101" s="24"/>
    </row>
    <row r="102" spans="7:12">
      <c r="H102" s="24"/>
      <c r="I102" s="24"/>
      <c r="J102" s="24"/>
      <c r="K102" s="24"/>
      <c r="L102" s="24"/>
    </row>
    <row r="103" spans="7:12">
      <c r="H103" s="24"/>
      <c r="I103" s="24"/>
      <c r="J103" s="24"/>
      <c r="K103" s="24"/>
      <c r="L103" s="24"/>
    </row>
    <row r="104" spans="7:12">
      <c r="H104" s="24"/>
      <c r="I104" s="24"/>
      <c r="J104" s="24"/>
      <c r="K104" s="24"/>
      <c r="L104" s="24"/>
    </row>
    <row r="105" spans="7:12">
      <c r="H105" s="24"/>
      <c r="I105" s="24"/>
      <c r="J105" s="24"/>
      <c r="K105" s="24"/>
      <c r="L105" s="24"/>
    </row>
    <row r="106" spans="7:12">
      <c r="H106" s="24"/>
      <c r="I106" s="24"/>
      <c r="J106" s="24"/>
      <c r="K106" s="24"/>
      <c r="L106" s="24"/>
    </row>
    <row r="107" spans="7:12">
      <c r="H107" s="24"/>
      <c r="I107" s="24"/>
      <c r="J107" s="24"/>
      <c r="K107" s="24"/>
      <c r="L107" s="24"/>
    </row>
    <row r="108" spans="7:12">
      <c r="H108" s="24"/>
      <c r="I108" s="24"/>
      <c r="J108" s="24"/>
      <c r="K108" s="24"/>
      <c r="L108" s="24"/>
    </row>
    <row r="109" spans="7:12">
      <c r="H109" s="24"/>
      <c r="I109" s="24"/>
      <c r="J109" s="24"/>
      <c r="K109" s="24"/>
      <c r="L109" s="24"/>
    </row>
    <row r="110" spans="7:12">
      <c r="H110" s="24"/>
      <c r="I110" s="24"/>
      <c r="J110" s="24"/>
      <c r="K110" s="24"/>
      <c r="L110" s="24"/>
    </row>
    <row r="111" spans="7:12">
      <c r="H111" s="24"/>
      <c r="I111" s="24"/>
      <c r="J111" s="24"/>
      <c r="K111" s="24"/>
      <c r="L111" s="24"/>
    </row>
    <row r="112" spans="7:12">
      <c r="H112" s="24"/>
      <c r="I112" s="24"/>
      <c r="J112" s="24"/>
      <c r="K112" s="24"/>
      <c r="L112" s="24"/>
    </row>
    <row r="113" spans="8:12">
      <c r="H113" s="24"/>
      <c r="I113" s="24"/>
      <c r="J113" s="24"/>
      <c r="K113" s="24"/>
      <c r="L113" s="24"/>
    </row>
    <row r="114" spans="8:12">
      <c r="H114" s="24"/>
      <c r="I114" s="24"/>
      <c r="J114" s="24"/>
      <c r="K114" s="24"/>
      <c r="L114" s="24"/>
    </row>
    <row r="115" spans="8:12">
      <c r="H115" s="24"/>
      <c r="I115" s="24"/>
      <c r="J115" s="24"/>
      <c r="K115" s="24"/>
      <c r="L115" s="24"/>
    </row>
    <row r="116" spans="8:12">
      <c r="H116" s="24"/>
      <c r="I116" s="24"/>
      <c r="J116" s="24"/>
      <c r="K116" s="24"/>
      <c r="L116" s="24"/>
    </row>
    <row r="117" spans="8:12">
      <c r="H117" s="24"/>
      <c r="I117" s="24"/>
      <c r="J117" s="24"/>
      <c r="K117" s="24"/>
      <c r="L117" s="24"/>
    </row>
    <row r="118" spans="8:12">
      <c r="H118" s="24"/>
      <c r="I118" s="24"/>
      <c r="J118" s="24"/>
      <c r="K118" s="24"/>
      <c r="L118" s="24"/>
    </row>
    <row r="119" spans="8:12">
      <c r="H119" s="24"/>
      <c r="I119" s="24"/>
      <c r="J119" s="24"/>
      <c r="K119" s="24"/>
      <c r="L119" s="24"/>
    </row>
    <row r="120" spans="8:12">
      <c r="H120" s="24"/>
      <c r="I120" s="24"/>
      <c r="J120" s="24"/>
      <c r="K120" s="24"/>
      <c r="L120" s="24"/>
    </row>
    <row r="121" spans="8:12">
      <c r="H121" s="24"/>
      <c r="I121" s="24"/>
      <c r="J121" s="24"/>
      <c r="K121" s="24"/>
      <c r="L121" s="24"/>
    </row>
    <row r="122" spans="8:12">
      <c r="H122" s="24"/>
      <c r="I122" s="24"/>
      <c r="J122" s="24"/>
      <c r="K122" s="24"/>
      <c r="L122" s="24"/>
    </row>
    <row r="123" spans="8:12">
      <c r="H123" s="24"/>
      <c r="I123" s="24"/>
      <c r="J123" s="24"/>
      <c r="K123" s="24"/>
      <c r="L123" s="24"/>
    </row>
    <row r="124" spans="8:12">
      <c r="H124" s="24"/>
      <c r="I124" s="24"/>
      <c r="J124" s="24"/>
      <c r="K124" s="24"/>
      <c r="L124" s="24"/>
    </row>
    <row r="125" spans="8:12">
      <c r="H125" s="24"/>
      <c r="I125" s="24"/>
      <c r="J125" s="24"/>
      <c r="K125" s="24"/>
      <c r="L125" s="24"/>
    </row>
    <row r="126" spans="8:12">
      <c r="H126" s="24"/>
      <c r="I126" s="24"/>
      <c r="J126" s="24"/>
      <c r="K126" s="24"/>
      <c r="L126" s="24"/>
    </row>
    <row r="127" spans="8:12">
      <c r="H127" s="24"/>
      <c r="I127" s="24"/>
      <c r="J127" s="24"/>
      <c r="K127" s="24"/>
      <c r="L127" s="24"/>
    </row>
    <row r="128" spans="8:12">
      <c r="H128" s="24"/>
      <c r="I128" s="24"/>
      <c r="J128" s="24"/>
      <c r="K128" s="24"/>
      <c r="L128" s="24"/>
    </row>
    <row r="129" spans="8:12">
      <c r="H129" s="24"/>
      <c r="I129" s="24"/>
      <c r="J129" s="24"/>
      <c r="K129" s="24"/>
      <c r="L129" s="24"/>
    </row>
    <row r="130" spans="8:12">
      <c r="H130" s="24"/>
      <c r="I130" s="24"/>
      <c r="J130" s="24"/>
      <c r="K130" s="24"/>
      <c r="L130" s="24"/>
    </row>
    <row r="131" spans="8:12">
      <c r="H131" s="24"/>
      <c r="I131" s="24"/>
      <c r="J131" s="24"/>
      <c r="K131" s="24"/>
      <c r="L131" s="24"/>
    </row>
    <row r="132" spans="8:12">
      <c r="H132" s="24"/>
      <c r="I132" s="24"/>
      <c r="J132" s="24"/>
      <c r="K132" s="24"/>
      <c r="L132" s="24"/>
    </row>
    <row r="133" spans="8:12">
      <c r="H133" s="24"/>
      <c r="I133" s="24"/>
      <c r="J133" s="24"/>
      <c r="K133" s="24"/>
      <c r="L133" s="24"/>
    </row>
    <row r="134" spans="8:12">
      <c r="H134" s="24"/>
      <c r="I134" s="24"/>
      <c r="J134" s="24"/>
      <c r="K134" s="24"/>
      <c r="L134" s="24"/>
    </row>
    <row r="135" spans="8:12">
      <c r="H135" s="24"/>
      <c r="I135" s="24"/>
      <c r="J135" s="24"/>
      <c r="K135" s="24"/>
      <c r="L135" s="24"/>
    </row>
    <row r="136" spans="8:12">
      <c r="H136" s="24"/>
      <c r="I136" s="24"/>
      <c r="J136" s="24"/>
      <c r="K136" s="24"/>
      <c r="L136" s="24"/>
    </row>
    <row r="137" spans="8:12">
      <c r="H137" s="24"/>
      <c r="I137" s="24"/>
      <c r="J137" s="24"/>
      <c r="K137" s="24"/>
      <c r="L137" s="24"/>
    </row>
    <row r="138" spans="8:12">
      <c r="H138" s="24"/>
      <c r="I138" s="24"/>
      <c r="J138" s="24"/>
      <c r="K138" s="24"/>
      <c r="L138" s="24"/>
    </row>
    <row r="139" spans="8:12">
      <c r="H139" s="24"/>
      <c r="I139" s="24"/>
      <c r="J139" s="24"/>
      <c r="K139" s="24"/>
      <c r="L139" s="24"/>
    </row>
    <row r="140" spans="8:12">
      <c r="H140" s="24"/>
      <c r="I140" s="24"/>
      <c r="J140" s="24"/>
      <c r="K140" s="24"/>
      <c r="L140" s="24"/>
    </row>
    <row r="141" spans="8:12">
      <c r="H141" s="24"/>
      <c r="I141" s="24"/>
      <c r="J141" s="24"/>
      <c r="K141" s="24"/>
      <c r="L141" s="24"/>
    </row>
    <row r="142" spans="8:12">
      <c r="H142" s="24"/>
      <c r="I142" s="24"/>
      <c r="J142" s="24"/>
      <c r="K142" s="24"/>
      <c r="L142" s="24"/>
    </row>
    <row r="143" spans="8:12">
      <c r="H143" s="24"/>
      <c r="I143" s="24"/>
      <c r="J143" s="24"/>
      <c r="K143" s="24"/>
      <c r="L143" s="24"/>
    </row>
    <row r="144" spans="8:12">
      <c r="H144" s="24"/>
      <c r="I144" s="24"/>
      <c r="J144" s="24"/>
      <c r="K144" s="24"/>
      <c r="L144" s="24"/>
    </row>
    <row r="145" spans="8:12">
      <c r="H145" s="24"/>
      <c r="I145" s="24"/>
      <c r="J145" s="24"/>
      <c r="K145" s="24"/>
      <c r="L145" s="24"/>
    </row>
    <row r="146" spans="8:12">
      <c r="H146" s="24"/>
      <c r="I146" s="24"/>
      <c r="J146" s="24"/>
      <c r="K146" s="24"/>
      <c r="L146" s="24"/>
    </row>
    <row r="147" spans="8:12">
      <c r="H147" s="24"/>
      <c r="I147" s="24"/>
      <c r="J147" s="24"/>
      <c r="K147" s="24"/>
      <c r="L147" s="24"/>
    </row>
    <row r="148" spans="8:12">
      <c r="H148" s="24"/>
      <c r="I148" s="24"/>
      <c r="J148" s="24"/>
      <c r="K148" s="24"/>
      <c r="L148" s="24"/>
    </row>
    <row r="149" spans="8:12">
      <c r="H149" s="24"/>
      <c r="I149" s="24"/>
      <c r="J149" s="24"/>
      <c r="K149" s="24"/>
      <c r="L149" s="24"/>
    </row>
    <row r="150" spans="8:12">
      <c r="H150" s="24"/>
      <c r="I150" s="24"/>
      <c r="J150" s="24"/>
      <c r="K150" s="24"/>
      <c r="L150" s="24"/>
    </row>
    <row r="151" spans="8:12">
      <c r="H151" s="24"/>
      <c r="I151" s="24"/>
      <c r="J151" s="24"/>
      <c r="K151" s="24"/>
      <c r="L151" s="24"/>
    </row>
    <row r="152" spans="8:12">
      <c r="H152" s="24"/>
      <c r="I152" s="24"/>
      <c r="J152" s="24"/>
      <c r="K152" s="24"/>
      <c r="L152" s="24"/>
    </row>
    <row r="153" spans="8:12">
      <c r="H153" s="24"/>
      <c r="I153" s="24"/>
      <c r="J153" s="24"/>
      <c r="K153" s="24"/>
      <c r="L153" s="24"/>
    </row>
    <row r="154" spans="8:12">
      <c r="H154" s="24"/>
      <c r="I154" s="24"/>
      <c r="J154" s="24"/>
      <c r="K154" s="24"/>
      <c r="L154" s="24"/>
    </row>
    <row r="155" spans="8:12">
      <c r="H155" s="24"/>
      <c r="I155" s="24"/>
      <c r="J155" s="24"/>
      <c r="K155" s="24"/>
      <c r="L155" s="24"/>
    </row>
    <row r="156" spans="8:12">
      <c r="H156" s="24"/>
      <c r="I156" s="24"/>
      <c r="J156" s="24"/>
      <c r="K156" s="24"/>
      <c r="L156" s="24"/>
    </row>
    <row r="157" spans="8:12">
      <c r="H157" s="24"/>
      <c r="I157" s="24"/>
      <c r="J157" s="24"/>
      <c r="K157" s="24"/>
      <c r="L157" s="24"/>
    </row>
    <row r="158" spans="8:12">
      <c r="H158" s="24"/>
      <c r="I158" s="24"/>
      <c r="J158" s="24"/>
      <c r="K158" s="24"/>
      <c r="L158" s="24"/>
    </row>
    <row r="159" spans="8:12">
      <c r="H159" s="24"/>
      <c r="I159" s="24"/>
      <c r="J159" s="24"/>
      <c r="K159" s="24"/>
      <c r="L159" s="24"/>
    </row>
    <row r="160" spans="8:12">
      <c r="H160" s="24"/>
      <c r="I160" s="24"/>
      <c r="J160" s="24"/>
      <c r="K160" s="24"/>
      <c r="L160" s="24"/>
    </row>
    <row r="161" spans="8:12">
      <c r="H161" s="24"/>
      <c r="I161" s="24"/>
      <c r="J161" s="24"/>
      <c r="K161" s="24"/>
      <c r="L161" s="24"/>
    </row>
    <row r="162" spans="8:12">
      <c r="H162" s="24"/>
      <c r="I162" s="24"/>
      <c r="J162" s="24"/>
      <c r="K162" s="24"/>
      <c r="L162" s="24"/>
    </row>
    <row r="163" spans="8:12">
      <c r="H163" s="24"/>
      <c r="I163" s="24"/>
      <c r="J163" s="24"/>
      <c r="K163" s="24"/>
      <c r="L163" s="24"/>
    </row>
    <row r="164" spans="8:12">
      <c r="H164" s="24"/>
      <c r="I164" s="24"/>
      <c r="J164" s="24"/>
      <c r="K164" s="24"/>
      <c r="L164" s="24"/>
    </row>
    <row r="165" spans="8:12">
      <c r="H165" s="24"/>
      <c r="I165" s="24"/>
      <c r="J165" s="24"/>
      <c r="K165" s="24"/>
      <c r="L165" s="24"/>
    </row>
    <row r="166" spans="8:12">
      <c r="H166" s="24"/>
      <c r="I166" s="24"/>
      <c r="J166" s="24"/>
      <c r="K166" s="24"/>
      <c r="L166" s="24"/>
    </row>
    <row r="167" spans="8:12">
      <c r="H167" s="24"/>
      <c r="I167" s="24"/>
      <c r="J167" s="24"/>
      <c r="K167" s="24"/>
      <c r="L167" s="24"/>
    </row>
    <row r="168" spans="8:12">
      <c r="H168" s="24"/>
      <c r="I168" s="24"/>
      <c r="J168" s="24"/>
      <c r="K168" s="24"/>
      <c r="L168" s="24"/>
    </row>
    <row r="169" spans="8:12">
      <c r="H169" s="24"/>
      <c r="I169" s="24"/>
      <c r="J169" s="24"/>
      <c r="K169" s="24"/>
      <c r="L169" s="24"/>
    </row>
    <row r="170" spans="8:12">
      <c r="H170" s="24"/>
      <c r="I170" s="24"/>
      <c r="J170" s="24"/>
      <c r="K170" s="24"/>
      <c r="L170" s="24"/>
    </row>
    <row r="171" spans="8:12">
      <c r="H171" s="24"/>
      <c r="I171" s="24"/>
      <c r="J171" s="24"/>
      <c r="K171" s="24"/>
      <c r="L171" s="24"/>
    </row>
    <row r="172" spans="8:12">
      <c r="H172" s="24"/>
      <c r="I172" s="24"/>
      <c r="J172" s="24"/>
      <c r="K172" s="24"/>
      <c r="L172" s="24"/>
    </row>
    <row r="173" spans="8:12">
      <c r="H173" s="24"/>
      <c r="I173" s="24"/>
      <c r="J173" s="24"/>
      <c r="K173" s="24"/>
      <c r="L173" s="24"/>
    </row>
    <row r="174" spans="8:12">
      <c r="H174" s="24"/>
      <c r="I174" s="24"/>
      <c r="J174" s="24"/>
      <c r="K174" s="24"/>
      <c r="L174" s="24"/>
    </row>
    <row r="175" spans="8:12">
      <c r="H175" s="24"/>
      <c r="I175" s="24"/>
      <c r="J175" s="24"/>
      <c r="K175" s="24"/>
      <c r="L175" s="24"/>
    </row>
    <row r="176" spans="8:12">
      <c r="H176" s="24"/>
      <c r="I176" s="24"/>
      <c r="J176" s="24"/>
      <c r="K176" s="24"/>
      <c r="L176" s="24"/>
    </row>
    <row r="177" spans="8:12">
      <c r="H177" s="24"/>
      <c r="I177" s="24"/>
      <c r="J177" s="24"/>
      <c r="K177" s="24"/>
      <c r="L177" s="24"/>
    </row>
    <row r="178" spans="8:12">
      <c r="H178" s="24"/>
      <c r="I178" s="24"/>
      <c r="J178" s="24"/>
      <c r="K178" s="24"/>
      <c r="L178" s="24"/>
    </row>
    <row r="179" spans="8:12">
      <c r="H179" s="24"/>
      <c r="I179" s="24"/>
      <c r="J179" s="24"/>
      <c r="K179" s="24"/>
      <c r="L179" s="24"/>
    </row>
    <row r="180" spans="8:12">
      <c r="H180" s="24"/>
      <c r="I180" s="24"/>
      <c r="J180" s="24"/>
      <c r="K180" s="24"/>
      <c r="L180" s="24"/>
    </row>
    <row r="181" spans="8:12">
      <c r="H181" s="24"/>
      <c r="I181" s="24"/>
      <c r="J181" s="24"/>
      <c r="K181" s="24"/>
      <c r="L181" s="24"/>
    </row>
    <row r="182" spans="8:12">
      <c r="H182" s="24"/>
      <c r="I182" s="24"/>
      <c r="J182" s="24"/>
      <c r="K182" s="24"/>
      <c r="L182" s="24"/>
    </row>
    <row r="183" spans="8:12">
      <c r="H183" s="24"/>
      <c r="I183" s="24"/>
      <c r="J183" s="24"/>
      <c r="K183" s="24"/>
      <c r="L183" s="24"/>
    </row>
    <row r="184" spans="8:12">
      <c r="H184" s="24"/>
      <c r="I184" s="24"/>
      <c r="J184" s="24"/>
      <c r="K184" s="24"/>
      <c r="L184" s="24"/>
    </row>
    <row r="185" spans="8:12">
      <c r="H185" s="24"/>
      <c r="I185" s="24"/>
      <c r="J185" s="24"/>
      <c r="K185" s="24"/>
      <c r="L185" s="24"/>
    </row>
    <row r="186" spans="8:12">
      <c r="H186" s="24"/>
      <c r="I186" s="24"/>
      <c r="J186" s="24"/>
      <c r="K186" s="24"/>
      <c r="L186" s="24"/>
    </row>
    <row r="187" spans="8:12">
      <c r="H187" s="24"/>
      <c r="I187" s="24"/>
      <c r="J187" s="24"/>
      <c r="K187" s="24"/>
      <c r="L187" s="24"/>
    </row>
    <row r="188" spans="8:12">
      <c r="H188" s="24"/>
      <c r="I188" s="24"/>
      <c r="J188" s="24"/>
      <c r="K188" s="24"/>
      <c r="L188" s="24"/>
    </row>
    <row r="189" spans="8:12">
      <c r="H189" s="24"/>
      <c r="I189" s="24"/>
      <c r="J189" s="24"/>
      <c r="K189" s="24"/>
      <c r="L189" s="24"/>
    </row>
    <row r="190" spans="8:12">
      <c r="H190" s="24"/>
      <c r="I190" s="24"/>
      <c r="J190" s="24"/>
      <c r="K190" s="24"/>
      <c r="L190" s="24"/>
    </row>
    <row r="191" spans="8:12">
      <c r="H191" s="24"/>
      <c r="I191" s="24"/>
      <c r="J191" s="24"/>
      <c r="K191" s="24"/>
      <c r="L191" s="24"/>
    </row>
    <row r="192" spans="8:12">
      <c r="H192" s="24"/>
      <c r="I192" s="24"/>
      <c r="J192" s="24"/>
      <c r="K192" s="24"/>
      <c r="L192" s="24"/>
    </row>
    <row r="193" spans="8:12">
      <c r="H193" s="24"/>
      <c r="I193" s="24"/>
      <c r="J193" s="24"/>
      <c r="K193" s="24"/>
      <c r="L193" s="24"/>
    </row>
    <row r="194" spans="8:12">
      <c r="H194" s="24"/>
      <c r="I194" s="24"/>
      <c r="J194" s="24"/>
      <c r="K194" s="24"/>
      <c r="L194" s="24"/>
    </row>
    <row r="195" spans="8:12">
      <c r="H195" s="24"/>
      <c r="I195" s="24"/>
      <c r="J195" s="24"/>
      <c r="K195" s="24"/>
      <c r="L195" s="24"/>
    </row>
    <row r="196" spans="8:12">
      <c r="H196" s="24"/>
      <c r="I196" s="24"/>
      <c r="J196" s="24"/>
      <c r="K196" s="24"/>
      <c r="L196" s="24"/>
    </row>
    <row r="197" spans="8:12">
      <c r="H197" s="24"/>
      <c r="I197" s="24"/>
      <c r="J197" s="24"/>
      <c r="K197" s="24"/>
      <c r="L197" s="24"/>
    </row>
    <row r="198" spans="8:12">
      <c r="H198" s="24"/>
      <c r="I198" s="24"/>
      <c r="J198" s="24"/>
      <c r="K198" s="24"/>
      <c r="L198" s="24"/>
    </row>
    <row r="199" spans="8:12">
      <c r="H199" s="24"/>
      <c r="I199" s="24"/>
      <c r="J199" s="24"/>
      <c r="K199" s="24"/>
      <c r="L199" s="24"/>
    </row>
    <row r="200" spans="8:12">
      <c r="H200" s="24"/>
      <c r="I200" s="24"/>
      <c r="J200" s="24"/>
      <c r="K200" s="24"/>
      <c r="L200" s="24"/>
    </row>
    <row r="201" spans="8:12">
      <c r="H201" s="24"/>
      <c r="I201" s="24"/>
      <c r="J201" s="24"/>
      <c r="K201" s="24"/>
      <c r="L201" s="24"/>
    </row>
    <row r="202" spans="8:12">
      <c r="H202" s="24"/>
      <c r="I202" s="24"/>
      <c r="J202" s="24"/>
      <c r="K202" s="24"/>
      <c r="L202" s="24"/>
    </row>
    <row r="203" spans="8:12">
      <c r="H203" s="24"/>
      <c r="I203" s="24"/>
      <c r="J203" s="24"/>
      <c r="K203" s="24"/>
      <c r="L203" s="24"/>
    </row>
    <row r="204" spans="8:12">
      <c r="H204" s="24"/>
      <c r="I204" s="24"/>
      <c r="J204" s="24"/>
      <c r="K204" s="24"/>
      <c r="L204" s="24"/>
    </row>
    <row r="205" spans="8:12">
      <c r="H205" s="24"/>
      <c r="I205" s="24"/>
      <c r="J205" s="24"/>
      <c r="K205" s="24"/>
      <c r="L205" s="24"/>
    </row>
    <row r="206" spans="8:12">
      <c r="H206" s="24"/>
      <c r="I206" s="24"/>
      <c r="J206" s="24"/>
      <c r="K206" s="24"/>
      <c r="L206" s="24"/>
    </row>
    <row r="207" spans="8:12">
      <c r="H207" s="24"/>
      <c r="I207" s="24"/>
      <c r="J207" s="24"/>
      <c r="K207" s="24"/>
      <c r="L207" s="24"/>
    </row>
    <row r="208" spans="8:12">
      <c r="H208" s="24"/>
      <c r="I208" s="24"/>
      <c r="J208" s="24"/>
      <c r="K208" s="24"/>
      <c r="L208" s="24"/>
    </row>
    <row r="209" spans="8:12">
      <c r="H209" s="24"/>
      <c r="I209" s="24"/>
      <c r="J209" s="24"/>
      <c r="K209" s="24"/>
      <c r="L209" s="24"/>
    </row>
    <row r="210" spans="8:12">
      <c r="H210" s="24"/>
      <c r="I210" s="24"/>
      <c r="J210" s="24"/>
      <c r="K210" s="24"/>
      <c r="L210" s="24"/>
    </row>
    <row r="211" spans="8:12">
      <c r="H211" s="24"/>
      <c r="I211" s="24"/>
      <c r="J211" s="24"/>
      <c r="K211" s="24"/>
      <c r="L211" s="24"/>
    </row>
    <row r="212" spans="8:12">
      <c r="H212" s="24"/>
      <c r="I212" s="24"/>
      <c r="J212" s="24"/>
      <c r="K212" s="24"/>
      <c r="L212" s="24"/>
    </row>
    <row r="213" spans="8:12">
      <c r="H213" s="24"/>
      <c r="I213" s="24"/>
      <c r="J213" s="24"/>
      <c r="K213" s="24"/>
      <c r="L213" s="24"/>
    </row>
    <row r="214" spans="8:12">
      <c r="H214" s="24"/>
      <c r="I214" s="24"/>
      <c r="J214" s="24"/>
      <c r="K214" s="24"/>
      <c r="L214" s="24"/>
    </row>
    <row r="215" spans="8:12">
      <c r="H215" s="24"/>
      <c r="I215" s="24"/>
      <c r="J215" s="24"/>
      <c r="K215" s="24"/>
      <c r="L215" s="24"/>
    </row>
    <row r="216" spans="8:12">
      <c r="H216" s="24"/>
      <c r="I216" s="24"/>
      <c r="J216" s="24"/>
      <c r="K216" s="24"/>
      <c r="L216" s="24"/>
    </row>
    <row r="217" spans="8:12">
      <c r="H217" s="24"/>
      <c r="I217" s="24"/>
      <c r="J217" s="24"/>
      <c r="K217" s="24"/>
      <c r="L217" s="24"/>
    </row>
    <row r="218" spans="8:12">
      <c r="H218" s="24"/>
      <c r="I218" s="24"/>
      <c r="J218" s="24"/>
      <c r="K218" s="24"/>
      <c r="L218" s="24"/>
    </row>
    <row r="219" spans="8:12">
      <c r="H219" s="24"/>
      <c r="I219" s="24"/>
      <c r="J219" s="24"/>
      <c r="K219" s="24"/>
      <c r="L219" s="24"/>
    </row>
    <row r="220" spans="8:12">
      <c r="H220" s="24"/>
      <c r="I220" s="24"/>
      <c r="J220" s="24"/>
      <c r="K220" s="24"/>
      <c r="L220" s="24"/>
    </row>
    <row r="221" spans="8:12">
      <c r="H221" s="24"/>
      <c r="I221" s="24"/>
      <c r="J221" s="24"/>
      <c r="K221" s="24"/>
      <c r="L221" s="24"/>
    </row>
    <row r="222" spans="8:12">
      <c r="H222" s="24"/>
      <c r="I222" s="24"/>
      <c r="J222" s="24"/>
      <c r="K222" s="24"/>
      <c r="L222" s="24"/>
    </row>
    <row r="223" spans="8:12">
      <c r="H223" s="24"/>
      <c r="I223" s="24"/>
      <c r="J223" s="24"/>
      <c r="K223" s="24"/>
      <c r="L223" s="24"/>
    </row>
    <row r="224" spans="8:12">
      <c r="H224" s="24"/>
      <c r="I224" s="24"/>
      <c r="J224" s="24"/>
      <c r="K224" s="24"/>
      <c r="L224" s="24"/>
    </row>
    <row r="225" spans="8:12">
      <c r="H225" s="24"/>
      <c r="I225" s="24"/>
      <c r="J225" s="24"/>
      <c r="K225" s="24"/>
      <c r="L225" s="24"/>
    </row>
    <row r="226" spans="8:12">
      <c r="H226" s="24"/>
      <c r="I226" s="24"/>
      <c r="J226" s="24"/>
      <c r="K226" s="24"/>
      <c r="L226" s="24"/>
    </row>
  </sheetData>
  <phoneticPr fontId="2"/>
  <pageMargins left="0.19685039370078741" right="0" top="0.39370078740157483" bottom="0" header="0.43307086614173229" footer="0.19685039370078741"/>
  <pageSetup paperSize="9" scale="74" fitToHeight="2" orientation="landscape" horizontalDpi="4294967292" r:id="rId1"/>
  <headerFooter alignWithMargins="0"/>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view="pageBreakPreview" zoomScaleNormal="100" zoomScaleSheetLayoutView="100" workbookViewId="0">
      <selection activeCell="A54" sqref="A54"/>
    </sheetView>
  </sheetViews>
  <sheetFormatPr defaultRowHeight="13.5"/>
  <cols>
    <col min="1" max="1" width="3.125" customWidth="1"/>
    <col min="2" max="2" width="4.625" customWidth="1"/>
    <col min="3" max="3" width="41" bestFit="1" customWidth="1"/>
    <col min="4" max="4" width="4.625" customWidth="1"/>
    <col min="5" max="5" width="50.375" customWidth="1"/>
    <col min="6" max="10" width="10.625" style="14" customWidth="1"/>
    <col min="11" max="11" width="10.625" customWidth="1"/>
    <col min="12" max="13" width="10.625" style="253" customWidth="1"/>
    <col min="14" max="14" width="10.625" style="372" customWidth="1"/>
    <col min="15" max="15" width="10.625" style="253" customWidth="1"/>
  </cols>
  <sheetData>
    <row r="1" spans="1:15" s="51" customFormat="1">
      <c r="A1" s="347"/>
      <c r="F1" s="348"/>
      <c r="G1" s="348"/>
      <c r="H1" s="348"/>
      <c r="I1" s="348"/>
      <c r="J1" s="348"/>
      <c r="N1" s="377"/>
    </row>
    <row r="2" spans="1:15" s="51" customFormat="1">
      <c r="F2" s="348"/>
      <c r="G2" s="348"/>
      <c r="H2" s="348"/>
      <c r="I2" s="348"/>
      <c r="J2" s="348"/>
      <c r="K2" s="349"/>
      <c r="L2" s="349"/>
      <c r="M2" s="349"/>
      <c r="N2" s="400"/>
      <c r="O2" s="349"/>
    </row>
    <row r="3" spans="1:15" s="51" customFormat="1">
      <c r="F3" s="348"/>
      <c r="G3" s="348"/>
      <c r="H3" s="348"/>
      <c r="I3" s="348"/>
      <c r="J3" s="348"/>
      <c r="K3" s="349"/>
      <c r="L3" s="349"/>
      <c r="M3" s="349"/>
      <c r="N3" s="400"/>
      <c r="O3" s="350" t="s">
        <v>330</v>
      </c>
    </row>
    <row r="4" spans="1:15" s="51" customFormat="1" ht="14.25" thickBot="1">
      <c r="F4" s="351"/>
      <c r="G4" s="351"/>
      <c r="H4" s="351"/>
      <c r="I4" s="351"/>
      <c r="J4" s="351"/>
      <c r="K4" s="351"/>
      <c r="L4" s="351"/>
      <c r="M4" s="351"/>
      <c r="N4" s="371"/>
      <c r="O4" s="350" t="s">
        <v>348</v>
      </c>
    </row>
    <row r="5" spans="1:15" s="51" customFormat="1" ht="14.25" customHeight="1" thickBot="1">
      <c r="B5" s="72" t="s">
        <v>80</v>
      </c>
      <c r="C5" s="72"/>
      <c r="D5" s="72" t="s">
        <v>266</v>
      </c>
      <c r="E5" s="346"/>
      <c r="F5" s="236" t="s">
        <v>410</v>
      </c>
      <c r="G5" s="236" t="s">
        <v>411</v>
      </c>
      <c r="H5" s="236" t="s">
        <v>412</v>
      </c>
      <c r="I5" s="236" t="s">
        <v>413</v>
      </c>
      <c r="J5" s="236" t="s">
        <v>253</v>
      </c>
      <c r="K5" s="236" t="s">
        <v>362</v>
      </c>
      <c r="L5" s="277" t="s">
        <v>647</v>
      </c>
      <c r="M5" s="277" t="s">
        <v>667</v>
      </c>
      <c r="N5" s="393" t="s">
        <v>668</v>
      </c>
      <c r="O5" s="279" t="s">
        <v>675</v>
      </c>
    </row>
    <row r="6" spans="1:15" s="345" customFormat="1">
      <c r="B6" s="305" t="s">
        <v>602</v>
      </c>
      <c r="C6" s="305"/>
      <c r="D6" s="305" t="s">
        <v>216</v>
      </c>
      <c r="E6" s="305"/>
      <c r="F6" s="340">
        <v>752300</v>
      </c>
      <c r="G6" s="340">
        <v>683715</v>
      </c>
      <c r="H6" s="340">
        <v>653287</v>
      </c>
      <c r="I6" s="340">
        <v>638770</v>
      </c>
      <c r="J6" s="340">
        <v>649703</v>
      </c>
      <c r="K6" s="340">
        <v>682439</v>
      </c>
      <c r="L6" s="340">
        <v>679157</v>
      </c>
      <c r="M6" s="340">
        <v>685906</v>
      </c>
      <c r="N6" s="396">
        <v>746792</v>
      </c>
      <c r="O6" s="396">
        <v>736763</v>
      </c>
    </row>
    <row r="7" spans="1:15" s="345" customFormat="1">
      <c r="B7" s="143" t="s">
        <v>37</v>
      </c>
      <c r="C7" s="143"/>
      <c r="D7" s="143" t="s">
        <v>240</v>
      </c>
      <c r="E7" s="143"/>
      <c r="F7" s="342">
        <v>661576</v>
      </c>
      <c r="G7" s="342">
        <v>605891</v>
      </c>
      <c r="H7" s="342">
        <v>583160</v>
      </c>
      <c r="I7" s="342">
        <v>574026</v>
      </c>
      <c r="J7" s="342">
        <v>575894</v>
      </c>
      <c r="K7" s="342">
        <v>594518</v>
      </c>
      <c r="L7" s="342">
        <v>587329</v>
      </c>
      <c r="M7" s="342">
        <v>591879</v>
      </c>
      <c r="N7" s="397">
        <v>636499</v>
      </c>
      <c r="O7" s="397">
        <v>632704</v>
      </c>
    </row>
    <row r="8" spans="1:15" s="61" customFormat="1">
      <c r="B8" s="9"/>
      <c r="C8" s="9" t="s">
        <v>38</v>
      </c>
      <c r="D8" s="9"/>
      <c r="E8" s="9" t="s">
        <v>217</v>
      </c>
      <c r="F8" s="263">
        <v>622417</v>
      </c>
      <c r="G8" s="263">
        <v>573858</v>
      </c>
      <c r="H8" s="263">
        <v>550476</v>
      </c>
      <c r="I8" s="263">
        <v>541473</v>
      </c>
      <c r="J8" s="263">
        <v>542653</v>
      </c>
      <c r="K8" s="263">
        <v>560143</v>
      </c>
      <c r="L8" s="263">
        <v>556346</v>
      </c>
      <c r="M8" s="263">
        <v>562762</v>
      </c>
      <c r="N8" s="447">
        <v>605512</v>
      </c>
      <c r="O8" s="447">
        <v>603260</v>
      </c>
    </row>
    <row r="9" spans="1:15" s="61" customFormat="1">
      <c r="B9" s="9"/>
      <c r="C9" s="9" t="s">
        <v>39</v>
      </c>
      <c r="D9" s="9"/>
      <c r="E9" s="9" t="s">
        <v>218</v>
      </c>
      <c r="F9" s="263">
        <v>39159</v>
      </c>
      <c r="G9" s="263">
        <v>32032</v>
      </c>
      <c r="H9" s="263">
        <v>32684</v>
      </c>
      <c r="I9" s="263">
        <v>32552</v>
      </c>
      <c r="J9" s="263">
        <v>33240</v>
      </c>
      <c r="K9" s="263">
        <v>34375</v>
      </c>
      <c r="L9" s="263">
        <v>30983</v>
      </c>
      <c r="M9" s="263">
        <v>29116</v>
      </c>
      <c r="N9" s="447">
        <v>30987</v>
      </c>
      <c r="O9" s="447">
        <v>29443</v>
      </c>
    </row>
    <row r="10" spans="1:15" s="345" customFormat="1">
      <c r="B10" s="64" t="s">
        <v>624</v>
      </c>
      <c r="C10" s="64"/>
      <c r="D10" s="64" t="s">
        <v>219</v>
      </c>
      <c r="E10" s="64"/>
      <c r="F10" s="87">
        <v>90724</v>
      </c>
      <c r="G10" s="87">
        <v>77823</v>
      </c>
      <c r="H10" s="87">
        <v>70126</v>
      </c>
      <c r="I10" s="87">
        <v>64743</v>
      </c>
      <c r="J10" s="87">
        <v>73809</v>
      </c>
      <c r="K10" s="87">
        <v>87921</v>
      </c>
      <c r="L10" s="87">
        <v>91828</v>
      </c>
      <c r="M10" s="87">
        <v>94026</v>
      </c>
      <c r="N10" s="382">
        <v>110293</v>
      </c>
      <c r="O10" s="382">
        <v>104058</v>
      </c>
    </row>
    <row r="11" spans="1:15" s="62" customFormat="1">
      <c r="B11" s="139" t="s">
        <v>40</v>
      </c>
      <c r="C11" s="352"/>
      <c r="D11" s="139" t="s">
        <v>241</v>
      </c>
      <c r="E11" s="352"/>
      <c r="F11" s="343">
        <v>12957</v>
      </c>
      <c r="G11" s="343">
        <v>6553</v>
      </c>
      <c r="H11" s="343">
        <v>6968</v>
      </c>
      <c r="I11" s="343">
        <v>6972</v>
      </c>
      <c r="J11" s="343">
        <v>14805</v>
      </c>
      <c r="K11" s="343">
        <v>7895</v>
      </c>
      <c r="L11" s="343">
        <v>7845</v>
      </c>
      <c r="M11" s="343">
        <v>8425</v>
      </c>
      <c r="N11" s="398">
        <v>9158</v>
      </c>
      <c r="O11" s="398">
        <v>11789</v>
      </c>
    </row>
    <row r="12" spans="1:15" s="62" customFormat="1">
      <c r="B12" s="52"/>
      <c r="C12" s="12" t="s">
        <v>192</v>
      </c>
      <c r="D12" s="12"/>
      <c r="E12" s="301" t="s">
        <v>665</v>
      </c>
      <c r="F12" s="263">
        <v>598</v>
      </c>
      <c r="G12" s="263">
        <v>486</v>
      </c>
      <c r="H12" s="263">
        <v>168</v>
      </c>
      <c r="I12" s="263">
        <v>92</v>
      </c>
      <c r="J12" s="263">
        <v>94</v>
      </c>
      <c r="K12" s="263">
        <v>111</v>
      </c>
      <c r="L12" s="263">
        <v>130</v>
      </c>
      <c r="M12" s="263">
        <v>124</v>
      </c>
      <c r="N12" s="447">
        <v>106</v>
      </c>
      <c r="O12" s="447">
        <v>115</v>
      </c>
    </row>
    <row r="13" spans="1:15" s="62" customFormat="1">
      <c r="B13" s="52"/>
      <c r="C13" s="12" t="s">
        <v>193</v>
      </c>
      <c r="D13" s="12"/>
      <c r="E13" s="12" t="s">
        <v>220</v>
      </c>
      <c r="F13" s="263">
        <v>1679</v>
      </c>
      <c r="G13" s="263">
        <v>1569</v>
      </c>
      <c r="H13" s="263">
        <v>933</v>
      </c>
      <c r="I13" s="263">
        <v>1082</v>
      </c>
      <c r="J13" s="263">
        <v>1184</v>
      </c>
      <c r="K13" s="263">
        <v>1186</v>
      </c>
      <c r="L13" s="263">
        <v>1341</v>
      </c>
      <c r="M13" s="263">
        <v>1399</v>
      </c>
      <c r="N13" s="447">
        <v>1017</v>
      </c>
      <c r="O13" s="447">
        <v>976</v>
      </c>
    </row>
    <row r="14" spans="1:15" s="62" customFormat="1">
      <c r="B14" s="52"/>
      <c r="C14" s="12" t="s">
        <v>194</v>
      </c>
      <c r="D14" s="12"/>
      <c r="E14" s="12" t="s">
        <v>221</v>
      </c>
      <c r="F14" s="263">
        <v>1047</v>
      </c>
      <c r="G14" s="263">
        <v>739</v>
      </c>
      <c r="H14" s="263">
        <v>13</v>
      </c>
      <c r="I14" s="263" t="s">
        <v>443</v>
      </c>
      <c r="J14" s="263" t="s">
        <v>374</v>
      </c>
      <c r="K14" s="263" t="s">
        <v>374</v>
      </c>
      <c r="L14" s="263" t="s">
        <v>374</v>
      </c>
      <c r="M14" s="263" t="s">
        <v>374</v>
      </c>
      <c r="N14" s="447" t="s">
        <v>374</v>
      </c>
      <c r="O14" s="447" t="s">
        <v>374</v>
      </c>
    </row>
    <row r="15" spans="1:15" s="62" customFormat="1">
      <c r="B15" s="52"/>
      <c r="C15" s="12" t="s">
        <v>195</v>
      </c>
      <c r="D15" s="12"/>
      <c r="E15" s="12" t="s">
        <v>222</v>
      </c>
      <c r="F15" s="263">
        <v>3747</v>
      </c>
      <c r="G15" s="263">
        <v>886</v>
      </c>
      <c r="H15" s="263">
        <v>3455</v>
      </c>
      <c r="I15" s="263">
        <v>3309</v>
      </c>
      <c r="J15" s="263">
        <v>10024</v>
      </c>
      <c r="K15" s="263">
        <v>4302</v>
      </c>
      <c r="L15" s="263">
        <v>3798</v>
      </c>
      <c r="M15" s="263">
        <v>4543</v>
      </c>
      <c r="N15" s="447">
        <v>5748</v>
      </c>
      <c r="O15" s="447">
        <v>8630</v>
      </c>
    </row>
    <row r="16" spans="1:15" s="62" customFormat="1">
      <c r="B16" s="52"/>
      <c r="C16" s="12" t="s">
        <v>356</v>
      </c>
      <c r="D16" s="12"/>
      <c r="E16" s="51" t="s">
        <v>357</v>
      </c>
      <c r="F16" s="263">
        <v>1804</v>
      </c>
      <c r="G16" s="263" t="s">
        <v>443</v>
      </c>
      <c r="H16" s="263" t="s">
        <v>443</v>
      </c>
      <c r="I16" s="263" t="s">
        <v>443</v>
      </c>
      <c r="J16" s="263" t="s">
        <v>374</v>
      </c>
      <c r="K16" s="263" t="s">
        <v>374</v>
      </c>
      <c r="L16" s="263" t="s">
        <v>374</v>
      </c>
      <c r="M16" s="263" t="s">
        <v>374</v>
      </c>
      <c r="N16" s="447" t="s">
        <v>374</v>
      </c>
      <c r="O16" s="447" t="s">
        <v>374</v>
      </c>
    </row>
    <row r="17" spans="2:15" s="62" customFormat="1">
      <c r="B17" s="12"/>
      <c r="C17" s="12" t="s">
        <v>196</v>
      </c>
      <c r="D17" s="12"/>
      <c r="E17" s="12" t="s">
        <v>223</v>
      </c>
      <c r="F17" s="263">
        <v>4078</v>
      </c>
      <c r="G17" s="263">
        <v>2872</v>
      </c>
      <c r="H17" s="263">
        <v>2397</v>
      </c>
      <c r="I17" s="263">
        <v>2487</v>
      </c>
      <c r="J17" s="263">
        <v>3501</v>
      </c>
      <c r="K17" s="263">
        <v>2294</v>
      </c>
      <c r="L17" s="263">
        <v>2575</v>
      </c>
      <c r="M17" s="263">
        <v>2358</v>
      </c>
      <c r="N17" s="447">
        <v>2285</v>
      </c>
      <c r="O17" s="447">
        <v>2066</v>
      </c>
    </row>
    <row r="18" spans="2:15" s="61" customFormat="1">
      <c r="B18" s="353" t="s">
        <v>41</v>
      </c>
      <c r="C18" s="354"/>
      <c r="D18" s="355" t="s">
        <v>255</v>
      </c>
      <c r="E18" s="354"/>
      <c r="F18" s="344">
        <v>28799</v>
      </c>
      <c r="G18" s="344">
        <v>26932</v>
      </c>
      <c r="H18" s="344">
        <v>26685</v>
      </c>
      <c r="I18" s="344">
        <v>25222</v>
      </c>
      <c r="J18" s="344">
        <v>23221</v>
      </c>
      <c r="K18" s="344">
        <v>20902</v>
      </c>
      <c r="L18" s="344">
        <v>18481</v>
      </c>
      <c r="M18" s="344">
        <v>16862</v>
      </c>
      <c r="N18" s="399">
        <v>14972</v>
      </c>
      <c r="O18" s="399">
        <v>15240</v>
      </c>
    </row>
    <row r="19" spans="2:15" s="61" customFormat="1">
      <c r="B19" s="12"/>
      <c r="C19" s="61" t="s">
        <v>197</v>
      </c>
      <c r="E19" s="61" t="s">
        <v>666</v>
      </c>
      <c r="F19" s="263">
        <v>23497</v>
      </c>
      <c r="G19" s="263">
        <v>23703</v>
      </c>
      <c r="H19" s="263">
        <v>23627</v>
      </c>
      <c r="I19" s="263">
        <v>22222</v>
      </c>
      <c r="J19" s="263">
        <v>20558</v>
      </c>
      <c r="K19" s="263">
        <v>18646</v>
      </c>
      <c r="L19" s="263">
        <v>16235</v>
      </c>
      <c r="M19" s="263">
        <v>14013</v>
      </c>
      <c r="N19" s="447">
        <v>12506</v>
      </c>
      <c r="O19" s="447">
        <v>11166</v>
      </c>
    </row>
    <row r="20" spans="2:15" s="61" customFormat="1">
      <c r="B20" s="12"/>
      <c r="C20" s="61" t="s">
        <v>198</v>
      </c>
      <c r="E20" s="12" t="s">
        <v>224</v>
      </c>
      <c r="F20" s="263">
        <v>5301</v>
      </c>
      <c r="G20" s="263">
        <v>3229</v>
      </c>
      <c r="H20" s="263">
        <v>3058</v>
      </c>
      <c r="I20" s="263">
        <v>2999</v>
      </c>
      <c r="J20" s="263">
        <v>2662</v>
      </c>
      <c r="K20" s="263">
        <v>2256</v>
      </c>
      <c r="L20" s="263">
        <v>2246</v>
      </c>
      <c r="M20" s="263">
        <v>2848</v>
      </c>
      <c r="N20" s="447">
        <v>2465</v>
      </c>
      <c r="O20" s="447">
        <v>4073</v>
      </c>
    </row>
    <row r="21" spans="2:15" s="345" customFormat="1">
      <c r="B21" s="63" t="s">
        <v>604</v>
      </c>
      <c r="C21" s="133"/>
      <c r="D21" s="133" t="s">
        <v>225</v>
      </c>
      <c r="E21" s="133"/>
      <c r="F21" s="87">
        <v>74882</v>
      </c>
      <c r="G21" s="87">
        <v>57445</v>
      </c>
      <c r="H21" s="87">
        <v>50409</v>
      </c>
      <c r="I21" s="87">
        <v>46494</v>
      </c>
      <c r="J21" s="87">
        <v>65393</v>
      </c>
      <c r="K21" s="87">
        <v>74914</v>
      </c>
      <c r="L21" s="87">
        <v>81191</v>
      </c>
      <c r="M21" s="87">
        <v>85590</v>
      </c>
      <c r="N21" s="382">
        <v>104479</v>
      </c>
      <c r="O21" s="382">
        <v>100607</v>
      </c>
    </row>
    <row r="22" spans="2:15" s="61" customFormat="1">
      <c r="B22" s="356" t="s">
        <v>42</v>
      </c>
      <c r="C22" s="357"/>
      <c r="D22" s="358" t="s">
        <v>256</v>
      </c>
      <c r="E22" s="357"/>
      <c r="F22" s="343">
        <v>42196</v>
      </c>
      <c r="G22" s="343">
        <v>18843</v>
      </c>
      <c r="H22" s="343">
        <v>15868</v>
      </c>
      <c r="I22" s="343">
        <v>13504</v>
      </c>
      <c r="J22" s="343">
        <v>13064</v>
      </c>
      <c r="K22" s="343">
        <v>8193</v>
      </c>
      <c r="L22" s="343">
        <v>11718</v>
      </c>
      <c r="M22" s="343">
        <v>9249</v>
      </c>
      <c r="N22" s="398">
        <v>38802</v>
      </c>
      <c r="O22" s="398">
        <v>4255</v>
      </c>
    </row>
    <row r="23" spans="2:15" s="61" customFormat="1">
      <c r="B23" s="359"/>
      <c r="C23" s="61" t="s">
        <v>200</v>
      </c>
      <c r="E23" s="61" t="s">
        <v>227</v>
      </c>
      <c r="F23" s="263">
        <v>806</v>
      </c>
      <c r="G23" s="263">
        <v>7043</v>
      </c>
      <c r="H23" s="263">
        <v>3222</v>
      </c>
      <c r="I23" s="263">
        <v>12089</v>
      </c>
      <c r="J23" s="263">
        <v>10957</v>
      </c>
      <c r="K23" s="263">
        <v>5783</v>
      </c>
      <c r="L23" s="263">
        <v>1885</v>
      </c>
      <c r="M23" s="263">
        <v>4557</v>
      </c>
      <c r="N23" s="447">
        <v>37820</v>
      </c>
      <c r="O23" s="447">
        <v>2114</v>
      </c>
    </row>
    <row r="24" spans="2:15" s="61" customFormat="1">
      <c r="B24" s="359"/>
      <c r="C24" s="61" t="s">
        <v>199</v>
      </c>
      <c r="E24" s="61" t="s">
        <v>226</v>
      </c>
      <c r="F24" s="263">
        <v>10489</v>
      </c>
      <c r="G24" s="263">
        <v>243</v>
      </c>
      <c r="H24" s="263">
        <v>394</v>
      </c>
      <c r="I24" s="263">
        <v>354</v>
      </c>
      <c r="J24" s="263">
        <v>619</v>
      </c>
      <c r="K24" s="263">
        <v>806</v>
      </c>
      <c r="L24" s="263">
        <v>8508</v>
      </c>
      <c r="M24" s="263">
        <v>973</v>
      </c>
      <c r="N24" s="447">
        <v>126</v>
      </c>
      <c r="O24" s="447">
        <v>453</v>
      </c>
    </row>
    <row r="25" spans="2:15" s="61" customFormat="1">
      <c r="B25" s="359"/>
      <c r="C25" s="61" t="s">
        <v>379</v>
      </c>
      <c r="E25" s="61" t="s">
        <v>380</v>
      </c>
      <c r="F25" s="263">
        <v>656</v>
      </c>
      <c r="G25" s="263" t="s">
        <v>443</v>
      </c>
      <c r="H25" s="263" t="s">
        <v>443</v>
      </c>
      <c r="I25" s="263" t="s">
        <v>443</v>
      </c>
      <c r="J25" s="263" t="s">
        <v>374</v>
      </c>
      <c r="K25" s="263" t="s">
        <v>374</v>
      </c>
      <c r="L25" s="263" t="s">
        <v>374</v>
      </c>
      <c r="M25" s="263" t="s">
        <v>374</v>
      </c>
      <c r="N25" s="447" t="s">
        <v>374</v>
      </c>
      <c r="O25" s="447" t="s">
        <v>374</v>
      </c>
    </row>
    <row r="26" spans="2:15" s="61" customFormat="1">
      <c r="B26" s="359"/>
      <c r="C26" s="61" t="s">
        <v>716</v>
      </c>
      <c r="E26" s="61" t="s">
        <v>717</v>
      </c>
      <c r="F26" s="263">
        <v>1974</v>
      </c>
      <c r="G26" s="263">
        <v>785</v>
      </c>
      <c r="H26" s="263">
        <v>1624</v>
      </c>
      <c r="I26" s="263" t="s">
        <v>443</v>
      </c>
      <c r="J26" s="263" t="s">
        <v>374</v>
      </c>
      <c r="K26" s="263">
        <v>1206</v>
      </c>
      <c r="L26" s="263">
        <v>641</v>
      </c>
      <c r="M26" s="263">
        <v>3436</v>
      </c>
      <c r="N26" s="447">
        <v>33</v>
      </c>
      <c r="O26" s="447">
        <v>872</v>
      </c>
    </row>
    <row r="27" spans="2:15" s="61" customFormat="1">
      <c r="B27" s="359"/>
      <c r="C27" s="61" t="s">
        <v>201</v>
      </c>
      <c r="E27" s="61" t="s">
        <v>228</v>
      </c>
      <c r="F27" s="263">
        <v>16907</v>
      </c>
      <c r="G27" s="263">
        <v>8531</v>
      </c>
      <c r="H27" s="263">
        <v>8241</v>
      </c>
      <c r="I27" s="263" t="s">
        <v>443</v>
      </c>
      <c r="J27" s="263" t="s">
        <v>374</v>
      </c>
      <c r="K27" s="263" t="s">
        <v>374</v>
      </c>
      <c r="L27" s="263" t="s">
        <v>374</v>
      </c>
      <c r="M27" s="263" t="s">
        <v>374</v>
      </c>
      <c r="N27" s="447" t="s">
        <v>374</v>
      </c>
      <c r="O27" s="447" t="s">
        <v>374</v>
      </c>
    </row>
    <row r="28" spans="2:15" s="61" customFormat="1">
      <c r="B28" s="359"/>
      <c r="C28" s="61" t="s">
        <v>358</v>
      </c>
      <c r="E28" s="61" t="s">
        <v>359</v>
      </c>
      <c r="F28" s="263">
        <v>9956</v>
      </c>
      <c r="G28" s="263" t="s">
        <v>443</v>
      </c>
      <c r="H28" s="263" t="s">
        <v>443</v>
      </c>
      <c r="I28" s="263" t="s">
        <v>443</v>
      </c>
      <c r="J28" s="263" t="s">
        <v>374</v>
      </c>
      <c r="K28" s="263" t="s">
        <v>374</v>
      </c>
      <c r="L28" s="263" t="s">
        <v>374</v>
      </c>
      <c r="M28" s="263" t="s">
        <v>374</v>
      </c>
      <c r="N28" s="447" t="s">
        <v>374</v>
      </c>
      <c r="O28" s="447" t="s">
        <v>374</v>
      </c>
    </row>
    <row r="29" spans="2:15" s="61" customFormat="1">
      <c r="B29" s="359"/>
      <c r="C29" s="61" t="s">
        <v>619</v>
      </c>
      <c r="E29" s="61" t="s">
        <v>183</v>
      </c>
      <c r="F29" s="263">
        <v>1405</v>
      </c>
      <c r="G29" s="263">
        <v>2239</v>
      </c>
      <c r="H29" s="263">
        <v>2384</v>
      </c>
      <c r="I29" s="263">
        <v>1059</v>
      </c>
      <c r="J29" s="263">
        <v>1487</v>
      </c>
      <c r="K29" s="263">
        <v>397</v>
      </c>
      <c r="L29" s="263">
        <v>682</v>
      </c>
      <c r="M29" s="263">
        <v>282</v>
      </c>
      <c r="N29" s="447">
        <v>822</v>
      </c>
      <c r="O29" s="447">
        <v>815</v>
      </c>
    </row>
    <row r="30" spans="2:15" s="62" customFormat="1">
      <c r="B30" s="360" t="s">
        <v>43</v>
      </c>
      <c r="C30" s="102"/>
      <c r="D30" s="360" t="s">
        <v>257</v>
      </c>
      <c r="E30" s="102"/>
      <c r="F30" s="344">
        <v>90981</v>
      </c>
      <c r="G30" s="344">
        <v>42224</v>
      </c>
      <c r="H30" s="344">
        <v>32377</v>
      </c>
      <c r="I30" s="344">
        <v>27237</v>
      </c>
      <c r="J30" s="344">
        <v>35038</v>
      </c>
      <c r="K30" s="344">
        <v>20915</v>
      </c>
      <c r="L30" s="344">
        <v>9367</v>
      </c>
      <c r="M30" s="344">
        <v>17219</v>
      </c>
      <c r="N30" s="399">
        <v>47194</v>
      </c>
      <c r="O30" s="399">
        <v>4057</v>
      </c>
    </row>
    <row r="31" spans="2:15" s="62" customFormat="1">
      <c r="B31" s="53"/>
      <c r="C31" s="9" t="s">
        <v>360</v>
      </c>
      <c r="D31" s="53"/>
      <c r="E31" s="9" t="s">
        <v>384</v>
      </c>
      <c r="F31" s="263">
        <v>716</v>
      </c>
      <c r="G31" s="342" t="s">
        <v>443</v>
      </c>
      <c r="H31" s="342" t="s">
        <v>443</v>
      </c>
      <c r="I31" s="342" t="s">
        <v>443</v>
      </c>
      <c r="J31" s="342" t="s">
        <v>374</v>
      </c>
      <c r="K31" s="342" t="s">
        <v>374</v>
      </c>
      <c r="L31" s="342" t="s">
        <v>374</v>
      </c>
      <c r="M31" s="342" t="s">
        <v>374</v>
      </c>
      <c r="N31" s="397" t="s">
        <v>374</v>
      </c>
      <c r="O31" s="397" t="s">
        <v>374</v>
      </c>
    </row>
    <row r="32" spans="2:15" s="62" customFormat="1">
      <c r="B32" s="53"/>
      <c r="C32" s="9" t="s">
        <v>361</v>
      </c>
      <c r="D32" s="53"/>
      <c r="E32" s="9" t="s">
        <v>381</v>
      </c>
      <c r="F32" s="263">
        <v>69133</v>
      </c>
      <c r="G32" s="342" t="s">
        <v>443</v>
      </c>
      <c r="H32" s="342" t="s">
        <v>443</v>
      </c>
      <c r="I32" s="342" t="s">
        <v>443</v>
      </c>
      <c r="J32" s="342" t="s">
        <v>374</v>
      </c>
      <c r="K32" s="342" t="s">
        <v>374</v>
      </c>
      <c r="L32" s="342" t="s">
        <v>374</v>
      </c>
      <c r="M32" s="342" t="s">
        <v>374</v>
      </c>
      <c r="N32" s="397" t="s">
        <v>374</v>
      </c>
      <c r="O32" s="397" t="s">
        <v>374</v>
      </c>
    </row>
    <row r="33" spans="2:15" s="62" customFormat="1">
      <c r="B33" s="9"/>
      <c r="C33" s="9" t="s">
        <v>202</v>
      </c>
      <c r="D33" s="9"/>
      <c r="E33" s="9" t="s">
        <v>229</v>
      </c>
      <c r="F33" s="263">
        <v>390</v>
      </c>
      <c r="G33" s="263">
        <v>123</v>
      </c>
      <c r="H33" s="263">
        <v>325</v>
      </c>
      <c r="I33" s="263">
        <v>502</v>
      </c>
      <c r="J33" s="263">
        <v>58</v>
      </c>
      <c r="K33" s="263">
        <v>211</v>
      </c>
      <c r="L33" s="342" t="s">
        <v>374</v>
      </c>
      <c r="M33" s="342" t="s">
        <v>374</v>
      </c>
      <c r="N33" s="397" t="s">
        <v>374</v>
      </c>
      <c r="O33" s="397" t="s">
        <v>374</v>
      </c>
    </row>
    <row r="34" spans="2:15" s="62" customFormat="1">
      <c r="B34" s="9"/>
      <c r="C34" s="9" t="s">
        <v>203</v>
      </c>
      <c r="D34" s="9"/>
      <c r="E34" s="9" t="s">
        <v>231</v>
      </c>
      <c r="F34" s="263">
        <v>1997</v>
      </c>
      <c r="G34" s="263">
        <v>6927</v>
      </c>
      <c r="H34" s="263">
        <v>3044</v>
      </c>
      <c r="I34" s="263">
        <v>11175</v>
      </c>
      <c r="J34" s="263">
        <v>10962</v>
      </c>
      <c r="K34" s="263">
        <v>5717</v>
      </c>
      <c r="L34" s="263">
        <v>1910</v>
      </c>
      <c r="M34" s="263">
        <v>4408</v>
      </c>
      <c r="N34" s="447">
        <v>37818</v>
      </c>
      <c r="O34" s="447">
        <v>2180</v>
      </c>
    </row>
    <row r="35" spans="2:15" s="62" customFormat="1">
      <c r="B35" s="9"/>
      <c r="C35" s="9" t="s">
        <v>204</v>
      </c>
      <c r="D35" s="9"/>
      <c r="E35" s="9" t="s">
        <v>232</v>
      </c>
      <c r="F35" s="263">
        <v>1719</v>
      </c>
      <c r="G35" s="263">
        <v>3972</v>
      </c>
      <c r="H35" s="263">
        <v>6262</v>
      </c>
      <c r="I35" s="263">
        <v>1232</v>
      </c>
      <c r="J35" s="263">
        <v>499</v>
      </c>
      <c r="K35" s="263">
        <v>1730</v>
      </c>
      <c r="L35" s="342" t="s">
        <v>374</v>
      </c>
      <c r="M35" s="342" t="s">
        <v>374</v>
      </c>
      <c r="N35" s="394">
        <v>951</v>
      </c>
      <c r="O35" s="394">
        <v>546</v>
      </c>
    </row>
    <row r="36" spans="2:15" s="62" customFormat="1">
      <c r="B36" s="9"/>
      <c r="C36" s="9" t="s">
        <v>607</v>
      </c>
      <c r="D36" s="9"/>
      <c r="E36" s="9" t="s">
        <v>233</v>
      </c>
      <c r="F36" s="263">
        <v>8796</v>
      </c>
      <c r="G36" s="263">
        <v>3447</v>
      </c>
      <c r="H36" s="263">
        <v>4751</v>
      </c>
      <c r="I36" s="263">
        <v>4261</v>
      </c>
      <c r="J36" s="263">
        <v>20212</v>
      </c>
      <c r="K36" s="263">
        <v>5402</v>
      </c>
      <c r="L36" s="263">
        <v>2297</v>
      </c>
      <c r="M36" s="263">
        <v>5125</v>
      </c>
      <c r="N36" s="394">
        <v>2692</v>
      </c>
      <c r="O36" s="394">
        <v>901</v>
      </c>
    </row>
    <row r="37" spans="2:15" s="62" customFormat="1" ht="27">
      <c r="B37" s="9"/>
      <c r="C37" s="9" t="s">
        <v>31</v>
      </c>
      <c r="D37" s="9"/>
      <c r="E37" s="91" t="s">
        <v>625</v>
      </c>
      <c r="F37" s="263" t="s">
        <v>442</v>
      </c>
      <c r="G37" s="263" t="s">
        <v>442</v>
      </c>
      <c r="H37" s="263" t="s">
        <v>442</v>
      </c>
      <c r="I37" s="263" t="s">
        <v>442</v>
      </c>
      <c r="J37" s="263" t="s">
        <v>442</v>
      </c>
      <c r="K37" s="263">
        <v>4391</v>
      </c>
      <c r="L37" s="263">
        <v>1146</v>
      </c>
      <c r="M37" s="342" t="s">
        <v>374</v>
      </c>
      <c r="N37" s="394" t="s">
        <v>374</v>
      </c>
      <c r="O37" s="394" t="s">
        <v>374</v>
      </c>
    </row>
    <row r="38" spans="2:15" s="62" customFormat="1">
      <c r="B38" s="9"/>
      <c r="C38" s="9" t="s">
        <v>205</v>
      </c>
      <c r="D38" s="9"/>
      <c r="E38" s="9" t="s">
        <v>234</v>
      </c>
      <c r="F38" s="263" t="s">
        <v>443</v>
      </c>
      <c r="G38" s="263" t="s">
        <v>443</v>
      </c>
      <c r="H38" s="263" t="s">
        <v>443</v>
      </c>
      <c r="I38" s="263">
        <v>3083</v>
      </c>
      <c r="J38" s="263" t="s">
        <v>374</v>
      </c>
      <c r="K38" s="263" t="s">
        <v>374</v>
      </c>
      <c r="L38" s="342" t="s">
        <v>374</v>
      </c>
      <c r="M38" s="342" t="s">
        <v>374</v>
      </c>
      <c r="N38" s="394" t="s">
        <v>374</v>
      </c>
      <c r="O38" s="394" t="s">
        <v>374</v>
      </c>
    </row>
    <row r="39" spans="2:15" s="62" customFormat="1">
      <c r="B39" s="9"/>
      <c r="C39" s="9" t="s">
        <v>354</v>
      </c>
      <c r="D39" s="9"/>
      <c r="E39" s="61" t="s">
        <v>355</v>
      </c>
      <c r="F39" s="263" t="s">
        <v>443</v>
      </c>
      <c r="G39" s="263" t="s">
        <v>443</v>
      </c>
      <c r="H39" s="263" t="s">
        <v>443</v>
      </c>
      <c r="I39" s="263" t="s">
        <v>443</v>
      </c>
      <c r="J39" s="263" t="s">
        <v>374</v>
      </c>
      <c r="K39" s="263" t="s">
        <v>374</v>
      </c>
      <c r="L39" s="263">
        <v>4</v>
      </c>
      <c r="M39" s="263">
        <v>4886</v>
      </c>
      <c r="N39" s="394" t="s">
        <v>374</v>
      </c>
      <c r="O39" s="394" t="s">
        <v>374</v>
      </c>
    </row>
    <row r="40" spans="2:15" s="62" customFormat="1">
      <c r="B40" s="9"/>
      <c r="C40" s="9" t="s">
        <v>206</v>
      </c>
      <c r="D40" s="9"/>
      <c r="E40" s="9" t="s">
        <v>235</v>
      </c>
      <c r="F40" s="263">
        <v>1012</v>
      </c>
      <c r="G40" s="263">
        <v>457</v>
      </c>
      <c r="H40" s="263">
        <v>1064</v>
      </c>
      <c r="I40" s="263">
        <v>16</v>
      </c>
      <c r="J40" s="263">
        <v>43</v>
      </c>
      <c r="K40" s="263" t="s">
        <v>374</v>
      </c>
      <c r="L40" s="342" t="s">
        <v>374</v>
      </c>
      <c r="M40" s="342" t="s">
        <v>374</v>
      </c>
      <c r="N40" s="397" t="s">
        <v>374</v>
      </c>
      <c r="O40" s="394" t="s">
        <v>374</v>
      </c>
    </row>
    <row r="41" spans="2:15" s="62" customFormat="1">
      <c r="B41" s="9"/>
      <c r="C41" s="9" t="s">
        <v>212</v>
      </c>
      <c r="D41" s="9"/>
      <c r="E41" s="9" t="s">
        <v>236</v>
      </c>
      <c r="F41" s="263" t="s">
        <v>443</v>
      </c>
      <c r="G41" s="263">
        <v>1644</v>
      </c>
      <c r="H41" s="263">
        <v>126</v>
      </c>
      <c r="I41" s="263">
        <v>78</v>
      </c>
      <c r="J41" s="263">
        <v>6</v>
      </c>
      <c r="K41" s="263" t="s">
        <v>374</v>
      </c>
      <c r="L41" s="342" t="s">
        <v>374</v>
      </c>
      <c r="M41" s="342" t="s">
        <v>374</v>
      </c>
      <c r="N41" s="397" t="s">
        <v>374</v>
      </c>
      <c r="O41" s="394" t="s">
        <v>374</v>
      </c>
    </row>
    <row r="42" spans="2:15" s="62" customFormat="1">
      <c r="B42" s="9"/>
      <c r="C42" s="9" t="s">
        <v>382</v>
      </c>
      <c r="D42" s="9"/>
      <c r="E42" s="311" t="s">
        <v>383</v>
      </c>
      <c r="F42" s="263" t="s">
        <v>443</v>
      </c>
      <c r="G42" s="263">
        <v>18431</v>
      </c>
      <c r="H42" s="263" t="s">
        <v>443</v>
      </c>
      <c r="I42" s="263" t="s">
        <v>443</v>
      </c>
      <c r="J42" s="263" t="s">
        <v>374</v>
      </c>
      <c r="K42" s="263">
        <v>2161</v>
      </c>
      <c r="L42" s="342" t="s">
        <v>374</v>
      </c>
      <c r="M42" s="342" t="s">
        <v>374</v>
      </c>
      <c r="N42" s="397" t="s">
        <v>374</v>
      </c>
      <c r="O42" s="394" t="s">
        <v>374</v>
      </c>
    </row>
    <row r="43" spans="2:15" s="62" customFormat="1">
      <c r="B43" s="9"/>
      <c r="C43" s="9" t="s">
        <v>213</v>
      </c>
      <c r="D43" s="9"/>
      <c r="E43" s="9" t="s">
        <v>237</v>
      </c>
      <c r="F43" s="263" t="s">
        <v>443</v>
      </c>
      <c r="G43" s="263" t="s">
        <v>443</v>
      </c>
      <c r="H43" s="263" t="s">
        <v>443</v>
      </c>
      <c r="I43" s="263">
        <v>2780</v>
      </c>
      <c r="J43" s="263" t="s">
        <v>374</v>
      </c>
      <c r="K43" s="263" t="s">
        <v>374</v>
      </c>
      <c r="L43" s="342" t="s">
        <v>374</v>
      </c>
      <c r="M43" s="342" t="s">
        <v>374</v>
      </c>
      <c r="N43" s="397" t="s">
        <v>374</v>
      </c>
      <c r="O43" s="394" t="s">
        <v>374</v>
      </c>
    </row>
    <row r="44" spans="2:15" s="62" customFormat="1" ht="27">
      <c r="B44" s="9"/>
      <c r="C44" s="9" t="s">
        <v>214</v>
      </c>
      <c r="D44" s="9"/>
      <c r="E44" s="91" t="s">
        <v>238</v>
      </c>
      <c r="F44" s="263" t="s">
        <v>443</v>
      </c>
      <c r="G44" s="263" t="s">
        <v>443</v>
      </c>
      <c r="H44" s="263">
        <v>10264</v>
      </c>
      <c r="I44" s="263" t="s">
        <v>443</v>
      </c>
      <c r="J44" s="263" t="s">
        <v>374</v>
      </c>
      <c r="K44" s="263" t="s">
        <v>374</v>
      </c>
      <c r="L44" s="342" t="s">
        <v>374</v>
      </c>
      <c r="M44" s="342" t="s">
        <v>374</v>
      </c>
      <c r="N44" s="397" t="s">
        <v>374</v>
      </c>
      <c r="O44" s="397" t="s">
        <v>374</v>
      </c>
    </row>
    <row r="45" spans="2:15" s="62" customFormat="1">
      <c r="B45" s="9"/>
      <c r="C45" s="9" t="s">
        <v>619</v>
      </c>
      <c r="D45" s="9"/>
      <c r="E45" s="9" t="s">
        <v>239</v>
      </c>
      <c r="F45" s="263">
        <v>7215</v>
      </c>
      <c r="G45" s="263">
        <v>7219</v>
      </c>
      <c r="H45" s="263">
        <v>6538</v>
      </c>
      <c r="I45" s="263">
        <v>4106</v>
      </c>
      <c r="J45" s="263">
        <v>3255</v>
      </c>
      <c r="K45" s="263">
        <v>1302</v>
      </c>
      <c r="L45" s="263">
        <v>4009</v>
      </c>
      <c r="M45" s="263">
        <v>2799</v>
      </c>
      <c r="N45" s="447">
        <v>5732</v>
      </c>
      <c r="O45" s="447">
        <v>429</v>
      </c>
    </row>
    <row r="46" spans="2:15" s="345" customFormat="1">
      <c r="B46" s="63" t="s">
        <v>700</v>
      </c>
      <c r="C46" s="133"/>
      <c r="D46" s="63" t="s">
        <v>701</v>
      </c>
      <c r="E46" s="63"/>
      <c r="F46" s="87">
        <v>26098</v>
      </c>
      <c r="G46" s="87">
        <v>34064</v>
      </c>
      <c r="H46" s="87">
        <v>33899</v>
      </c>
      <c r="I46" s="87">
        <v>32760</v>
      </c>
      <c r="J46" s="87">
        <v>43419</v>
      </c>
      <c r="K46" s="87">
        <v>62192</v>
      </c>
      <c r="L46" s="87">
        <v>83542</v>
      </c>
      <c r="M46" s="87">
        <v>77620</v>
      </c>
      <c r="N46" s="382">
        <v>96087</v>
      </c>
      <c r="O46" s="382">
        <v>100805</v>
      </c>
    </row>
    <row r="47" spans="2:15" s="345" customFormat="1">
      <c r="B47" s="139" t="s">
        <v>215</v>
      </c>
      <c r="C47" s="139"/>
      <c r="D47" s="139" t="s">
        <v>258</v>
      </c>
      <c r="E47" s="139"/>
      <c r="F47" s="343">
        <v>24826</v>
      </c>
      <c r="G47" s="343">
        <v>12884</v>
      </c>
      <c r="H47" s="343">
        <v>22583</v>
      </c>
      <c r="I47" s="343">
        <v>14030</v>
      </c>
      <c r="J47" s="343">
        <v>3219</v>
      </c>
      <c r="K47" s="343">
        <v>21234</v>
      </c>
      <c r="L47" s="343">
        <v>35620</v>
      </c>
      <c r="M47" s="343">
        <v>21848</v>
      </c>
      <c r="N47" s="398">
        <v>24538</v>
      </c>
      <c r="O47" s="398">
        <v>27931</v>
      </c>
    </row>
    <row r="48" spans="2:15" s="61" customFormat="1">
      <c r="C48" s="12" t="s">
        <v>44</v>
      </c>
      <c r="D48" s="12"/>
      <c r="E48" s="12" t="s">
        <v>259</v>
      </c>
      <c r="F48" s="263">
        <v>9631</v>
      </c>
      <c r="G48" s="263">
        <v>6814</v>
      </c>
      <c r="H48" s="263">
        <v>7226</v>
      </c>
      <c r="I48" s="263">
        <v>6054</v>
      </c>
      <c r="J48" s="263">
        <v>6074</v>
      </c>
      <c r="K48" s="263">
        <v>13701</v>
      </c>
      <c r="L48" s="263">
        <v>7042</v>
      </c>
      <c r="M48" s="263">
        <v>25095</v>
      </c>
      <c r="N48" s="447">
        <v>20495</v>
      </c>
      <c r="O48" s="447">
        <v>26081</v>
      </c>
    </row>
    <row r="49" spans="1:15" s="61" customFormat="1">
      <c r="C49" s="12" t="s">
        <v>45</v>
      </c>
      <c r="D49" s="12"/>
      <c r="E49" s="12" t="s">
        <v>260</v>
      </c>
      <c r="F49" s="263">
        <v>15195</v>
      </c>
      <c r="G49" s="263">
        <v>6070</v>
      </c>
      <c r="H49" s="263">
        <v>15357</v>
      </c>
      <c r="I49" s="263">
        <v>7975</v>
      </c>
      <c r="J49" s="263">
        <v>-2855</v>
      </c>
      <c r="K49" s="263">
        <v>7532</v>
      </c>
      <c r="L49" s="263">
        <v>28578</v>
      </c>
      <c r="M49" s="263">
        <v>-3246</v>
      </c>
      <c r="N49" s="447">
        <v>4043</v>
      </c>
      <c r="O49" s="447">
        <v>1850</v>
      </c>
    </row>
    <row r="50" spans="1:15" s="345" customFormat="1">
      <c r="B50" s="353" t="s">
        <v>689</v>
      </c>
      <c r="C50" s="353"/>
      <c r="D50" s="353" t="s">
        <v>702</v>
      </c>
      <c r="E50" s="353"/>
      <c r="F50" s="344"/>
      <c r="G50" s="344"/>
      <c r="H50" s="344"/>
      <c r="I50" s="344">
        <v>18730</v>
      </c>
      <c r="J50" s="344">
        <v>40200</v>
      </c>
      <c r="K50" s="344">
        <v>40957</v>
      </c>
      <c r="L50" s="344">
        <v>47921</v>
      </c>
      <c r="M50" s="344">
        <v>55772</v>
      </c>
      <c r="N50" s="399">
        <v>71549</v>
      </c>
      <c r="O50" s="399">
        <v>72873</v>
      </c>
    </row>
    <row r="51" spans="1:15" s="61" customFormat="1">
      <c r="B51" s="361" t="s">
        <v>703</v>
      </c>
      <c r="C51" s="362"/>
      <c r="D51" s="361" t="s">
        <v>704</v>
      </c>
      <c r="E51" s="362"/>
      <c r="F51" s="242">
        <v>643</v>
      </c>
      <c r="G51" s="242">
        <v>628</v>
      </c>
      <c r="H51" s="242">
        <v>523</v>
      </c>
      <c r="I51" s="242">
        <v>661</v>
      </c>
      <c r="J51" s="242">
        <v>947</v>
      </c>
      <c r="K51" s="242">
        <v>1254</v>
      </c>
      <c r="L51" s="242">
        <v>1569</v>
      </c>
      <c r="M51" s="242">
        <v>1570</v>
      </c>
      <c r="N51" s="465">
        <v>1577</v>
      </c>
      <c r="O51" s="465">
        <v>1570</v>
      </c>
    </row>
    <row r="52" spans="1:15" s="345" customFormat="1">
      <c r="B52" s="63" t="s">
        <v>698</v>
      </c>
      <c r="C52" s="63"/>
      <c r="D52" s="63" t="s">
        <v>705</v>
      </c>
      <c r="E52" s="63"/>
      <c r="F52" s="87">
        <v>627</v>
      </c>
      <c r="G52" s="87">
        <v>20550</v>
      </c>
      <c r="H52" s="87">
        <v>10793</v>
      </c>
      <c r="I52" s="87">
        <v>18068</v>
      </c>
      <c r="J52" s="87">
        <v>39252</v>
      </c>
      <c r="K52" s="87">
        <v>39702</v>
      </c>
      <c r="L52" s="87">
        <v>46352</v>
      </c>
      <c r="M52" s="87">
        <v>54201</v>
      </c>
      <c r="N52" s="382">
        <v>69971</v>
      </c>
      <c r="O52" s="382">
        <v>71302</v>
      </c>
    </row>
    <row r="53" spans="1:15" s="78" customFormat="1">
      <c r="F53" s="363"/>
      <c r="G53" s="363"/>
      <c r="H53" s="363"/>
      <c r="I53" s="363"/>
      <c r="J53" s="363"/>
      <c r="N53" s="376"/>
    </row>
    <row r="54" spans="1:15" s="404" customFormat="1">
      <c r="A54" s="500" t="s">
        <v>711</v>
      </c>
      <c r="B54" s="501" t="s">
        <v>710</v>
      </c>
      <c r="C54" s="377"/>
      <c r="D54" s="377"/>
      <c r="E54" s="366"/>
      <c r="F54" s="366"/>
      <c r="G54" s="366"/>
      <c r="H54" s="366"/>
      <c r="I54" s="366"/>
      <c r="J54" s="377"/>
      <c r="K54" s="377"/>
      <c r="L54" s="377"/>
      <c r="N54" s="283"/>
    </row>
    <row r="55" spans="1:15" s="404" customFormat="1">
      <c r="A55" s="500" t="s">
        <v>711</v>
      </c>
      <c r="B55" s="501" t="s">
        <v>712</v>
      </c>
      <c r="C55" s="377"/>
      <c r="D55" s="377"/>
      <c r="E55" s="366"/>
      <c r="F55" s="366"/>
      <c r="G55" s="366"/>
      <c r="H55" s="366"/>
      <c r="I55" s="366"/>
      <c r="J55" s="377"/>
      <c r="K55" s="377"/>
      <c r="L55" s="377"/>
      <c r="N55" s="283"/>
    </row>
    <row r="56" spans="1:15" s="404" customFormat="1">
      <c r="A56" s="377"/>
      <c r="B56" s="501" t="s">
        <v>713</v>
      </c>
      <c r="C56" s="377"/>
      <c r="D56" s="377"/>
      <c r="E56" s="366"/>
      <c r="F56" s="366"/>
      <c r="G56" s="366"/>
      <c r="H56" s="366"/>
      <c r="I56" s="366"/>
      <c r="J56" s="377"/>
      <c r="K56" s="377"/>
      <c r="L56" s="377"/>
      <c r="N56" s="283"/>
    </row>
    <row r="57" spans="1:15" s="78" customFormat="1">
      <c r="F57" s="364"/>
      <c r="G57" s="364"/>
      <c r="H57" s="364"/>
      <c r="I57" s="364"/>
      <c r="J57" s="364"/>
      <c r="N57" s="376"/>
    </row>
    <row r="58" spans="1:15" s="78" customFormat="1">
      <c r="F58" s="364"/>
      <c r="G58" s="364"/>
      <c r="H58" s="364"/>
      <c r="I58" s="364"/>
      <c r="J58" s="364"/>
      <c r="N58" s="376"/>
    </row>
    <row r="59" spans="1:15" s="78" customFormat="1">
      <c r="F59" s="364"/>
      <c r="G59" s="364"/>
      <c r="H59" s="364"/>
      <c r="I59" s="364"/>
      <c r="J59" s="364"/>
      <c r="N59" s="376"/>
    </row>
    <row r="60" spans="1:15" s="78" customFormat="1">
      <c r="F60" s="365"/>
      <c r="G60" s="365"/>
      <c r="H60" s="365"/>
      <c r="I60" s="365"/>
      <c r="J60" s="365"/>
      <c r="N60" s="376"/>
    </row>
    <row r="61" spans="1:15" s="78" customFormat="1">
      <c r="F61" s="365"/>
      <c r="G61" s="365"/>
      <c r="H61" s="365"/>
      <c r="I61" s="365"/>
      <c r="J61" s="365"/>
      <c r="N61" s="376"/>
    </row>
    <row r="62" spans="1:15" s="78" customFormat="1">
      <c r="F62" s="365"/>
      <c r="G62" s="365"/>
      <c r="H62" s="365"/>
      <c r="I62" s="365"/>
      <c r="J62" s="365"/>
      <c r="N62" s="376"/>
    </row>
    <row r="63" spans="1:15" s="78" customFormat="1">
      <c r="F63" s="365"/>
      <c r="G63" s="365"/>
      <c r="H63" s="365"/>
      <c r="I63" s="365"/>
      <c r="J63" s="365"/>
      <c r="N63" s="376"/>
    </row>
    <row r="64" spans="1:15" s="78" customFormat="1">
      <c r="F64" s="365"/>
      <c r="G64" s="365"/>
      <c r="H64" s="365"/>
      <c r="I64" s="365"/>
      <c r="J64" s="365"/>
      <c r="N64" s="376"/>
    </row>
    <row r="65" spans="6:15" s="78" customFormat="1">
      <c r="F65" s="365"/>
      <c r="G65" s="365"/>
      <c r="H65" s="365"/>
      <c r="I65" s="365"/>
      <c r="J65" s="365"/>
      <c r="N65" s="376"/>
    </row>
    <row r="66" spans="6:15" s="78" customFormat="1">
      <c r="F66" s="365"/>
      <c r="G66" s="365"/>
      <c r="H66" s="365"/>
      <c r="I66" s="365"/>
      <c r="J66" s="365"/>
      <c r="N66" s="376"/>
    </row>
    <row r="67" spans="6:15" s="78" customFormat="1">
      <c r="F67" s="365"/>
      <c r="G67" s="365"/>
      <c r="H67" s="365"/>
      <c r="I67" s="365"/>
      <c r="J67" s="365"/>
      <c r="N67" s="376"/>
    </row>
    <row r="68" spans="6:15" s="78" customFormat="1">
      <c r="F68" s="365"/>
      <c r="G68" s="365"/>
      <c r="H68" s="365"/>
      <c r="I68" s="365"/>
      <c r="J68" s="365"/>
      <c r="N68" s="376"/>
    </row>
    <row r="69" spans="6:15" s="78" customFormat="1">
      <c r="F69" s="365"/>
      <c r="G69" s="365"/>
      <c r="H69" s="365"/>
      <c r="I69" s="365"/>
      <c r="J69" s="365"/>
      <c r="N69" s="376"/>
    </row>
    <row r="70" spans="6:15" s="78" customFormat="1">
      <c r="F70" s="365"/>
      <c r="G70" s="365"/>
      <c r="H70" s="365"/>
      <c r="I70" s="365"/>
      <c r="J70" s="365"/>
      <c r="N70" s="376"/>
    </row>
    <row r="71" spans="6:15" s="78" customFormat="1">
      <c r="F71" s="365"/>
      <c r="G71" s="365"/>
      <c r="H71" s="365"/>
      <c r="I71" s="365"/>
      <c r="J71" s="365"/>
      <c r="N71" s="376"/>
    </row>
    <row r="72" spans="6:15" s="78" customFormat="1">
      <c r="F72" s="365"/>
      <c r="G72" s="365"/>
      <c r="H72" s="365"/>
      <c r="I72" s="365"/>
      <c r="J72" s="365"/>
      <c r="N72" s="376"/>
    </row>
    <row r="73" spans="6:15" s="78" customFormat="1">
      <c r="F73" s="365"/>
      <c r="G73" s="365"/>
      <c r="H73" s="365"/>
      <c r="I73" s="365"/>
      <c r="J73" s="365"/>
      <c r="N73" s="376"/>
    </row>
    <row r="74" spans="6:15" s="51" customFormat="1">
      <c r="F74" s="366"/>
      <c r="G74" s="366"/>
      <c r="H74" s="366"/>
      <c r="I74" s="366"/>
      <c r="J74" s="366"/>
      <c r="N74" s="377"/>
    </row>
    <row r="75" spans="6:15" s="51" customFormat="1">
      <c r="F75" s="366"/>
      <c r="G75" s="366"/>
      <c r="H75" s="366"/>
      <c r="I75" s="366"/>
      <c r="J75" s="366"/>
      <c r="N75" s="377"/>
    </row>
    <row r="76" spans="6:15" s="51" customFormat="1">
      <c r="F76" s="366"/>
      <c r="G76" s="366"/>
      <c r="H76" s="366"/>
      <c r="I76" s="366"/>
      <c r="J76" s="366"/>
      <c r="N76" s="377"/>
    </row>
    <row r="77" spans="6:15" s="51" customFormat="1">
      <c r="F77" s="366"/>
      <c r="G77" s="366"/>
      <c r="H77" s="366"/>
      <c r="I77" s="366"/>
      <c r="J77" s="366"/>
      <c r="N77" s="377"/>
    </row>
    <row r="78" spans="6:15" s="51" customFormat="1">
      <c r="F78" s="366"/>
      <c r="G78" s="366"/>
      <c r="H78" s="366"/>
      <c r="I78" s="366"/>
      <c r="J78" s="366"/>
      <c r="N78" s="377"/>
    </row>
    <row r="79" spans="6:15" s="51" customFormat="1">
      <c r="F79" s="366"/>
      <c r="G79" s="366"/>
      <c r="H79" s="366"/>
      <c r="I79" s="366"/>
      <c r="J79" s="366"/>
      <c r="N79" s="377"/>
    </row>
    <row r="80" spans="6:15" s="51" customFormat="1" ht="17.25">
      <c r="F80" s="366"/>
      <c r="G80" s="366"/>
      <c r="H80" s="366"/>
      <c r="I80" s="366"/>
      <c r="J80" s="366"/>
      <c r="K80" s="513"/>
      <c r="L80" s="367"/>
      <c r="M80" s="367"/>
      <c r="N80" s="401"/>
      <c r="O80" s="513"/>
    </row>
    <row r="81" spans="6:15" s="51" customFormat="1" ht="17.25">
      <c r="F81" s="366"/>
      <c r="G81" s="366"/>
      <c r="H81" s="366"/>
      <c r="I81" s="366"/>
      <c r="J81" s="366"/>
      <c r="K81" s="513"/>
      <c r="L81" s="367"/>
      <c r="M81" s="367"/>
      <c r="N81" s="401"/>
      <c r="O81" s="513"/>
    </row>
    <row r="82" spans="6:15" s="51" customFormat="1">
      <c r="F82" s="366"/>
      <c r="G82" s="366"/>
      <c r="H82" s="366"/>
      <c r="I82" s="366"/>
      <c r="J82" s="366"/>
      <c r="N82" s="377"/>
    </row>
    <row r="83" spans="6:15" s="51" customFormat="1">
      <c r="F83" s="366"/>
      <c r="G83" s="366"/>
      <c r="H83" s="366"/>
      <c r="I83" s="366"/>
      <c r="J83" s="366"/>
      <c r="N83" s="377"/>
    </row>
    <row r="84" spans="6:15" s="51" customFormat="1">
      <c r="F84" s="366"/>
      <c r="G84" s="366"/>
      <c r="H84" s="366"/>
      <c r="I84" s="366"/>
      <c r="J84" s="366"/>
      <c r="N84" s="377"/>
    </row>
    <row r="85" spans="6:15" s="51" customFormat="1">
      <c r="F85" s="366"/>
      <c r="G85" s="366"/>
      <c r="H85" s="366"/>
      <c r="I85" s="366"/>
      <c r="J85" s="366"/>
      <c r="N85" s="377"/>
    </row>
    <row r="86" spans="6:15" s="51" customFormat="1">
      <c r="F86" s="366"/>
      <c r="G86" s="366"/>
      <c r="H86" s="366"/>
      <c r="I86" s="366"/>
      <c r="J86" s="366"/>
      <c r="N86" s="377"/>
    </row>
    <row r="87" spans="6:15" s="51" customFormat="1">
      <c r="F87" s="366"/>
      <c r="G87" s="366"/>
      <c r="H87" s="366"/>
      <c r="I87" s="366"/>
      <c r="J87" s="366"/>
      <c r="N87" s="377"/>
    </row>
    <row r="88" spans="6:15" s="51" customFormat="1">
      <c r="F88" s="366"/>
      <c r="G88" s="366"/>
      <c r="H88" s="366"/>
      <c r="I88" s="366"/>
      <c r="J88" s="366"/>
      <c r="N88" s="377"/>
    </row>
    <row r="89" spans="6:15" s="51" customFormat="1">
      <c r="F89" s="366"/>
      <c r="G89" s="366"/>
      <c r="H89" s="366"/>
      <c r="I89" s="366"/>
      <c r="J89" s="366"/>
      <c r="N89" s="377"/>
    </row>
    <row r="90" spans="6:15" s="51" customFormat="1">
      <c r="F90" s="366"/>
      <c r="G90" s="366"/>
      <c r="H90" s="366"/>
      <c r="I90" s="366"/>
      <c r="J90" s="366"/>
      <c r="N90" s="377"/>
    </row>
    <row r="91" spans="6:15" s="51" customFormat="1">
      <c r="F91" s="366"/>
      <c r="G91" s="366"/>
      <c r="H91" s="366"/>
      <c r="I91" s="366"/>
      <c r="J91" s="366"/>
      <c r="N91" s="377"/>
    </row>
    <row r="92" spans="6:15" s="51" customFormat="1">
      <c r="F92" s="366"/>
      <c r="G92" s="366"/>
      <c r="H92" s="366"/>
      <c r="I92" s="366"/>
      <c r="J92" s="366"/>
      <c r="N92" s="377"/>
    </row>
    <row r="93" spans="6:15" s="51" customFormat="1">
      <c r="F93" s="366"/>
      <c r="G93" s="366"/>
      <c r="H93" s="366"/>
      <c r="I93" s="366"/>
      <c r="J93" s="366"/>
      <c r="N93" s="377"/>
    </row>
    <row r="94" spans="6:15" s="51" customFormat="1">
      <c r="F94" s="366"/>
      <c r="G94" s="366"/>
      <c r="H94" s="366"/>
      <c r="I94" s="366"/>
      <c r="J94" s="366"/>
      <c r="N94" s="377"/>
    </row>
    <row r="95" spans="6:15" s="51" customFormat="1">
      <c r="F95" s="366"/>
      <c r="G95" s="366"/>
      <c r="H95" s="366"/>
      <c r="I95" s="366"/>
      <c r="J95" s="366"/>
      <c r="N95" s="377"/>
    </row>
    <row r="96" spans="6:15" s="51" customFormat="1">
      <c r="F96" s="366"/>
      <c r="G96" s="366"/>
      <c r="H96" s="366"/>
      <c r="I96" s="366"/>
      <c r="J96" s="366"/>
      <c r="N96" s="377"/>
    </row>
    <row r="97" spans="6:14" s="51" customFormat="1">
      <c r="F97" s="366"/>
      <c r="G97" s="366"/>
      <c r="H97" s="366"/>
      <c r="I97" s="366"/>
      <c r="J97" s="366"/>
      <c r="N97" s="377"/>
    </row>
    <row r="98" spans="6:14" s="51" customFormat="1">
      <c r="F98" s="366"/>
      <c r="G98" s="366"/>
      <c r="H98" s="366"/>
      <c r="I98" s="366"/>
      <c r="J98" s="366"/>
      <c r="N98" s="377"/>
    </row>
    <row r="99" spans="6:14" s="51" customFormat="1">
      <c r="F99" s="366"/>
      <c r="G99" s="366"/>
      <c r="H99" s="366"/>
      <c r="I99" s="366"/>
      <c r="J99" s="366"/>
      <c r="N99" s="377"/>
    </row>
    <row r="100" spans="6:14" s="51" customFormat="1">
      <c r="F100" s="366"/>
      <c r="G100" s="366"/>
      <c r="H100" s="366"/>
      <c r="I100" s="366"/>
      <c r="J100" s="366"/>
      <c r="N100" s="377"/>
    </row>
    <row r="101" spans="6:14" s="51" customFormat="1">
      <c r="F101" s="366"/>
      <c r="G101" s="366"/>
      <c r="H101" s="366"/>
      <c r="I101" s="366"/>
      <c r="J101" s="366"/>
      <c r="N101" s="377"/>
    </row>
    <row r="102" spans="6:14" s="51" customFormat="1">
      <c r="F102" s="366"/>
      <c r="G102" s="366"/>
      <c r="H102" s="366"/>
      <c r="I102" s="366"/>
      <c r="J102" s="366"/>
      <c r="N102" s="377"/>
    </row>
    <row r="103" spans="6:14" s="51" customFormat="1">
      <c r="F103" s="366"/>
      <c r="G103" s="366"/>
      <c r="H103" s="366"/>
      <c r="I103" s="366"/>
      <c r="J103" s="366"/>
      <c r="N103" s="377"/>
    </row>
    <row r="104" spans="6:14">
      <c r="F104" s="24"/>
      <c r="G104" s="24"/>
      <c r="H104" s="24"/>
      <c r="I104" s="24"/>
      <c r="J104" s="24"/>
    </row>
    <row r="105" spans="6:14">
      <c r="F105" s="24"/>
      <c r="G105" s="24"/>
      <c r="H105" s="24"/>
      <c r="I105" s="24"/>
      <c r="J105" s="24"/>
    </row>
    <row r="106" spans="6:14">
      <c r="F106" s="24"/>
      <c r="G106" s="24"/>
      <c r="H106" s="24"/>
      <c r="I106" s="24"/>
      <c r="J106" s="24"/>
    </row>
    <row r="107" spans="6:14">
      <c r="F107" s="24"/>
      <c r="G107" s="24"/>
      <c r="H107" s="24"/>
      <c r="I107" s="24"/>
      <c r="J107" s="24"/>
    </row>
    <row r="108" spans="6:14">
      <c r="F108" s="24"/>
      <c r="G108" s="24"/>
      <c r="H108" s="24"/>
      <c r="I108" s="24"/>
      <c r="J108" s="24"/>
    </row>
    <row r="109" spans="6:14">
      <c r="F109" s="24"/>
      <c r="G109" s="24"/>
      <c r="H109" s="24"/>
      <c r="I109" s="24"/>
      <c r="J109" s="24"/>
    </row>
    <row r="110" spans="6:14">
      <c r="F110" s="24"/>
      <c r="G110" s="24"/>
      <c r="H110" s="24"/>
      <c r="I110" s="24"/>
      <c r="J110" s="24"/>
    </row>
    <row r="111" spans="6:14">
      <c r="F111" s="24"/>
      <c r="G111" s="24"/>
      <c r="H111" s="24"/>
      <c r="I111" s="24"/>
      <c r="J111" s="24"/>
    </row>
    <row r="112" spans="6:14">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row r="198" spans="6:10">
      <c r="F198" s="24"/>
      <c r="G198" s="24"/>
      <c r="H198" s="24"/>
      <c r="I198" s="24"/>
      <c r="J198" s="24"/>
    </row>
    <row r="199" spans="6:10">
      <c r="F199" s="24"/>
      <c r="G199" s="24"/>
      <c r="H199" s="24"/>
      <c r="I199" s="24"/>
      <c r="J199" s="24"/>
    </row>
    <row r="200" spans="6:10">
      <c r="F200" s="24"/>
      <c r="G200" s="24"/>
      <c r="H200" s="24"/>
      <c r="I200" s="24"/>
      <c r="J200" s="24"/>
    </row>
    <row r="201" spans="6:10">
      <c r="F201" s="24"/>
      <c r="G201" s="24"/>
      <c r="H201" s="24"/>
      <c r="I201" s="24"/>
      <c r="J201" s="24"/>
    </row>
  </sheetData>
  <mergeCells count="2">
    <mergeCell ref="K80:K81"/>
    <mergeCell ref="O80:O81"/>
  </mergeCells>
  <phoneticPr fontId="2"/>
  <pageMargins left="0.19685039370078741" right="0" top="0.39370078740157483" bottom="0" header="0.27559055118110237" footer="0.19685039370078741"/>
  <pageSetup paperSize="9" scale="69"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E11" sqref="E11"/>
    </sheetView>
  </sheetViews>
  <sheetFormatPr defaultRowHeight="13.5"/>
  <cols>
    <col min="1" max="1" width="5.625" customWidth="1"/>
    <col min="2" max="2" width="4.625" customWidth="1"/>
    <col min="3" max="3" width="41" bestFit="1" customWidth="1"/>
    <col min="4" max="4" width="4.625" customWidth="1"/>
    <col min="5" max="5" width="50.375" bestFit="1" customWidth="1"/>
    <col min="6" max="7" width="10.625" style="253" customWidth="1"/>
    <col min="8" max="8" width="10.625" style="372" customWidth="1"/>
    <col min="9" max="9" width="10.625" customWidth="1"/>
  </cols>
  <sheetData>
    <row r="1" spans="1:9">
      <c r="A1" s="215"/>
    </row>
    <row r="3" spans="1:9">
      <c r="F3" s="262"/>
      <c r="G3" s="262"/>
      <c r="H3" s="380"/>
      <c r="I3" s="334" t="s">
        <v>330</v>
      </c>
    </row>
    <row r="4" spans="1:9" ht="14.25" thickBot="1">
      <c r="F4" s="262"/>
      <c r="G4" s="262"/>
      <c r="H4" s="380"/>
      <c r="I4" s="334" t="s">
        <v>348</v>
      </c>
    </row>
    <row r="5" spans="1:9" ht="14.25" thickBot="1">
      <c r="B5" s="72" t="s">
        <v>267</v>
      </c>
      <c r="C5" s="72"/>
      <c r="D5" s="72" t="s">
        <v>268</v>
      </c>
      <c r="E5" s="67"/>
      <c r="F5" s="278" t="s">
        <v>169</v>
      </c>
      <c r="G5" s="278" t="s">
        <v>667</v>
      </c>
      <c r="H5" s="392" t="s">
        <v>668</v>
      </c>
      <c r="I5" s="278" t="s">
        <v>675</v>
      </c>
    </row>
    <row r="6" spans="1:9">
      <c r="B6" s="70" t="s">
        <v>689</v>
      </c>
      <c r="C6" s="70"/>
      <c r="D6" s="73" t="s">
        <v>690</v>
      </c>
      <c r="E6" s="70"/>
      <c r="F6" s="267">
        <v>47921</v>
      </c>
      <c r="G6" s="267">
        <v>55772</v>
      </c>
      <c r="H6" s="384">
        <v>71549</v>
      </c>
      <c r="I6" s="396">
        <v>72873</v>
      </c>
    </row>
    <row r="7" spans="1:9">
      <c r="B7" s="137" t="s">
        <v>269</v>
      </c>
      <c r="C7" s="137"/>
      <c r="D7" s="137" t="s">
        <v>274</v>
      </c>
      <c r="E7" s="137"/>
      <c r="F7" s="270">
        <v>8019</v>
      </c>
      <c r="G7" s="270">
        <v>15262</v>
      </c>
      <c r="H7" s="387">
        <v>-7706</v>
      </c>
      <c r="I7" s="398">
        <v>6414</v>
      </c>
    </row>
    <row r="8" spans="1:9">
      <c r="B8" s="9"/>
      <c r="C8" s="9" t="s">
        <v>270</v>
      </c>
      <c r="D8" s="9"/>
      <c r="E8" s="9" t="s">
        <v>275</v>
      </c>
      <c r="F8" s="265">
        <v>4443</v>
      </c>
      <c r="G8" s="265">
        <v>5920</v>
      </c>
      <c r="H8" s="381">
        <v>598</v>
      </c>
      <c r="I8" s="447">
        <v>3213</v>
      </c>
    </row>
    <row r="9" spans="1:9">
      <c r="B9" s="9"/>
      <c r="C9" s="9" t="s">
        <v>77</v>
      </c>
      <c r="D9" s="9"/>
      <c r="E9" s="9" t="s">
        <v>276</v>
      </c>
      <c r="F9" s="265">
        <v>-293</v>
      </c>
      <c r="G9" s="265">
        <v>-627</v>
      </c>
      <c r="H9" s="381">
        <v>-786</v>
      </c>
      <c r="I9" s="447">
        <v>1390</v>
      </c>
    </row>
    <row r="10" spans="1:9">
      <c r="B10" s="9"/>
      <c r="C10" s="9" t="s">
        <v>387</v>
      </c>
      <c r="D10" s="9"/>
      <c r="E10" s="66" t="s">
        <v>126</v>
      </c>
      <c r="F10" s="265">
        <v>-15</v>
      </c>
      <c r="G10" s="265">
        <v>279</v>
      </c>
      <c r="H10" s="381">
        <v>124</v>
      </c>
      <c r="I10" s="397" t="s">
        <v>374</v>
      </c>
    </row>
    <row r="11" spans="1:9">
      <c r="B11" s="47"/>
      <c r="C11" s="20" t="s">
        <v>271</v>
      </c>
      <c r="D11" s="20"/>
      <c r="E11" s="20" t="s">
        <v>277</v>
      </c>
      <c r="F11" s="265">
        <v>2180</v>
      </c>
      <c r="G11" s="265">
        <v>1564</v>
      </c>
      <c r="H11" s="381">
        <v>-855</v>
      </c>
      <c r="I11" s="447">
        <v>-914</v>
      </c>
    </row>
    <row r="12" spans="1:9" s="253" customFormat="1">
      <c r="B12" s="47"/>
      <c r="C12" s="318" t="s">
        <v>672</v>
      </c>
      <c r="D12" s="20"/>
      <c r="E12" s="318" t="s">
        <v>673</v>
      </c>
      <c r="F12" s="265" t="s">
        <v>388</v>
      </c>
      <c r="G12" s="265">
        <v>4594</v>
      </c>
      <c r="H12" s="381">
        <v>-6336</v>
      </c>
      <c r="I12" s="447">
        <v>901</v>
      </c>
    </row>
    <row r="13" spans="1:9" ht="27">
      <c r="B13" s="47"/>
      <c r="C13" s="20" t="s">
        <v>272</v>
      </c>
      <c r="D13" s="20"/>
      <c r="E13" s="75" t="s">
        <v>280</v>
      </c>
      <c r="F13" s="265">
        <v>1704</v>
      </c>
      <c r="G13" s="265">
        <v>3531</v>
      </c>
      <c r="H13" s="381">
        <v>-451</v>
      </c>
      <c r="I13" s="447">
        <v>1824</v>
      </c>
    </row>
    <row r="14" spans="1:9">
      <c r="B14" s="63" t="s">
        <v>273</v>
      </c>
      <c r="C14" s="65"/>
      <c r="D14" s="63" t="s">
        <v>278</v>
      </c>
      <c r="E14" s="63"/>
      <c r="F14" s="266">
        <v>55941</v>
      </c>
      <c r="G14" s="266">
        <v>71034</v>
      </c>
      <c r="H14" s="383">
        <v>63842</v>
      </c>
      <c r="I14" s="382">
        <v>79288</v>
      </c>
    </row>
    <row r="15" spans="1:9">
      <c r="B15" s="26"/>
      <c r="C15" s="26"/>
      <c r="D15" s="26"/>
      <c r="E15" s="26"/>
    </row>
    <row r="16" spans="1:9">
      <c r="B16" s="26"/>
      <c r="C16" s="26"/>
      <c r="D16" s="26"/>
      <c r="E16" s="26"/>
    </row>
    <row r="17" spans="2:5">
      <c r="B17" s="26"/>
      <c r="C17" s="26"/>
      <c r="D17" s="26"/>
      <c r="E17" s="26"/>
    </row>
    <row r="18" spans="2:5">
      <c r="B18" s="26"/>
      <c r="C18" s="26"/>
      <c r="D18" s="26"/>
      <c r="E18" s="26"/>
    </row>
    <row r="19" spans="2:5">
      <c r="B19" s="26"/>
      <c r="C19" s="26"/>
      <c r="D19" s="26"/>
      <c r="E19" s="26"/>
    </row>
    <row r="20" spans="2:5">
      <c r="B20" s="26"/>
      <c r="C20" s="26"/>
      <c r="D20" s="26"/>
      <c r="E20" s="26"/>
    </row>
    <row r="21" spans="2:5">
      <c r="B21" s="26"/>
      <c r="C21" s="26"/>
      <c r="D21" s="26"/>
      <c r="E21" s="26"/>
    </row>
    <row r="22" spans="2:5">
      <c r="B22" s="26"/>
      <c r="C22" s="26"/>
      <c r="D22" s="26"/>
      <c r="E22" s="26"/>
    </row>
    <row r="23" spans="2:5">
      <c r="B23" s="26"/>
      <c r="C23" s="26"/>
      <c r="D23" s="26"/>
      <c r="E23" s="26"/>
    </row>
    <row r="24" spans="2:5">
      <c r="B24" s="26"/>
      <c r="C24" s="26"/>
      <c r="D24" s="26"/>
      <c r="E24" s="26"/>
    </row>
    <row r="25" spans="2:5">
      <c r="B25" s="26"/>
      <c r="C25" s="26"/>
      <c r="D25" s="26"/>
      <c r="E25" s="26"/>
    </row>
    <row r="26" spans="2:5">
      <c r="B26" s="26"/>
      <c r="C26" s="26"/>
      <c r="D26" s="26"/>
      <c r="E26" s="26"/>
    </row>
    <row r="27" spans="2:5">
      <c r="B27" s="26"/>
      <c r="C27" s="26"/>
      <c r="D27" s="26"/>
      <c r="E27" s="26"/>
    </row>
    <row r="28" spans="2:5">
      <c r="B28" s="26"/>
      <c r="C28" s="26"/>
      <c r="D28" s="26"/>
      <c r="E28" s="26"/>
    </row>
    <row r="29" spans="2:5">
      <c r="B29" s="26"/>
      <c r="C29" s="26"/>
      <c r="D29" s="26"/>
      <c r="E29" s="26"/>
    </row>
    <row r="30" spans="2:5">
      <c r="B30" s="26"/>
      <c r="C30" s="26"/>
      <c r="D30" s="26"/>
      <c r="E30" s="26"/>
    </row>
    <row r="31" spans="2:5">
      <c r="B31" s="26"/>
      <c r="C31" s="26"/>
      <c r="D31" s="26"/>
      <c r="E31" s="26"/>
    </row>
    <row r="32" spans="2:5">
      <c r="B32" s="26"/>
      <c r="C32" s="26"/>
      <c r="D32" s="26"/>
      <c r="E32" s="26"/>
    </row>
    <row r="33" spans="2:5">
      <c r="B33" s="26"/>
      <c r="C33" s="26"/>
      <c r="D33" s="26"/>
      <c r="E33" s="26"/>
    </row>
    <row r="34" spans="2:5">
      <c r="B34" s="26"/>
      <c r="C34" s="26"/>
      <c r="D34" s="26"/>
      <c r="E34" s="26"/>
    </row>
    <row r="35" spans="2:5">
      <c r="B35" s="26"/>
      <c r="C35" s="26"/>
      <c r="D35" s="26"/>
      <c r="E35" s="26"/>
    </row>
  </sheetData>
  <phoneticPr fontId="2"/>
  <pageMargins left="0.59055118110236227" right="0" top="0.39370078740157483" bottom="0" header="0.27559055118110237" footer="0.1968503937007874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view="pageBreakPreview" zoomScaleNormal="100" zoomScaleSheetLayoutView="100" workbookViewId="0"/>
  </sheetViews>
  <sheetFormatPr defaultColWidth="9" defaultRowHeight="13.5"/>
  <cols>
    <col min="1" max="1" width="3.125" style="404" customWidth="1"/>
    <col min="2" max="2" width="4.625" style="404" customWidth="1"/>
    <col min="3" max="3" width="43.75" style="375" bestFit="1" customWidth="1"/>
    <col min="4" max="4" width="4.625" style="404" customWidth="1"/>
    <col min="5" max="5" width="51.375" style="376" customWidth="1"/>
    <col min="6" max="7" width="11.625" style="14" customWidth="1"/>
    <col min="8" max="8" width="11.875" style="14" customWidth="1"/>
    <col min="9" max="9" width="12" style="14" customWidth="1"/>
    <col min="10" max="10" width="10.625" style="14" customWidth="1"/>
    <col min="11" max="15" width="10.625" style="404" customWidth="1"/>
    <col min="16" max="16384" width="9" style="404"/>
  </cols>
  <sheetData>
    <row r="1" spans="1:15">
      <c r="A1" s="215"/>
    </row>
    <row r="2" spans="1:15">
      <c r="K2" s="380"/>
      <c r="L2" s="380"/>
      <c r="M2" s="380"/>
      <c r="N2" s="380"/>
      <c r="O2" s="380"/>
    </row>
    <row r="3" spans="1:15">
      <c r="K3" s="380"/>
      <c r="L3" s="380"/>
      <c r="M3" s="380"/>
      <c r="N3" s="380"/>
      <c r="O3" s="334" t="s">
        <v>330</v>
      </c>
    </row>
    <row r="4" spans="1:15" ht="14.25" thickBot="1">
      <c r="F4" s="329"/>
      <c r="G4" s="329"/>
      <c r="H4" s="329"/>
      <c r="I4" s="329"/>
      <c r="J4" s="329"/>
      <c r="K4" s="380"/>
      <c r="L4" s="380"/>
      <c r="M4" s="380"/>
      <c r="N4" s="380"/>
      <c r="O4" s="334" t="s">
        <v>348</v>
      </c>
    </row>
    <row r="5" spans="1:15" s="377" customFormat="1" ht="14.25" customHeight="1" thickBot="1">
      <c r="B5" s="72" t="s">
        <v>329</v>
      </c>
      <c r="C5" s="72"/>
      <c r="D5" s="72" t="s">
        <v>4</v>
      </c>
      <c r="E5" s="80"/>
      <c r="F5" s="236" t="s">
        <v>159</v>
      </c>
      <c r="G5" s="236" t="s">
        <v>160</v>
      </c>
      <c r="H5" s="236" t="s">
        <v>161</v>
      </c>
      <c r="I5" s="236" t="s">
        <v>162</v>
      </c>
      <c r="J5" s="236" t="s">
        <v>253</v>
      </c>
      <c r="K5" s="446" t="s">
        <v>170</v>
      </c>
      <c r="L5" s="492" t="s">
        <v>169</v>
      </c>
      <c r="M5" s="492" t="s">
        <v>667</v>
      </c>
      <c r="N5" s="492" t="s">
        <v>668</v>
      </c>
      <c r="O5" s="492" t="s">
        <v>675</v>
      </c>
    </row>
    <row r="6" spans="1:15" s="49" customFormat="1">
      <c r="B6" s="379" t="s">
        <v>627</v>
      </c>
      <c r="C6" s="76"/>
      <c r="D6" s="379" t="s">
        <v>575</v>
      </c>
      <c r="E6" s="309"/>
      <c r="F6" s="412">
        <v>74902</v>
      </c>
      <c r="G6" s="412">
        <v>108597</v>
      </c>
      <c r="H6" s="412">
        <v>146955</v>
      </c>
      <c r="I6" s="412">
        <v>103252</v>
      </c>
      <c r="J6" s="412">
        <v>124525</v>
      </c>
      <c r="K6" s="379">
        <v>127655</v>
      </c>
      <c r="L6" s="379">
        <v>146991</v>
      </c>
      <c r="M6" s="379">
        <v>131881</v>
      </c>
      <c r="N6" s="379">
        <v>124838</v>
      </c>
      <c r="O6" s="379">
        <v>115633</v>
      </c>
    </row>
    <row r="7" spans="1:15" s="345" customFormat="1">
      <c r="B7" s="143"/>
      <c r="C7" s="30" t="s">
        <v>262</v>
      </c>
      <c r="D7" s="143"/>
      <c r="E7" s="310" t="s">
        <v>691</v>
      </c>
      <c r="F7" s="447">
        <v>26098</v>
      </c>
      <c r="G7" s="447">
        <v>34064</v>
      </c>
      <c r="H7" s="447">
        <v>33899</v>
      </c>
      <c r="I7" s="447">
        <v>32760</v>
      </c>
      <c r="J7" s="447">
        <v>43419</v>
      </c>
      <c r="K7" s="378">
        <v>62192</v>
      </c>
      <c r="L7" s="378">
        <v>83542</v>
      </c>
      <c r="M7" s="378">
        <v>77620</v>
      </c>
      <c r="N7" s="378">
        <v>96087</v>
      </c>
      <c r="O7" s="378">
        <v>100805</v>
      </c>
    </row>
    <row r="8" spans="1:15" s="345" customFormat="1">
      <c r="B8" s="143"/>
      <c r="C8" s="30" t="s">
        <v>263</v>
      </c>
      <c r="D8" s="143"/>
      <c r="E8" s="30" t="s">
        <v>343</v>
      </c>
      <c r="F8" s="447">
        <v>51577</v>
      </c>
      <c r="G8" s="447">
        <v>54798</v>
      </c>
      <c r="H8" s="447">
        <v>60418</v>
      </c>
      <c r="I8" s="447">
        <v>59669</v>
      </c>
      <c r="J8" s="447">
        <v>56968</v>
      </c>
      <c r="K8" s="378">
        <v>54540</v>
      </c>
      <c r="L8" s="378">
        <v>54474</v>
      </c>
      <c r="M8" s="378">
        <v>53143</v>
      </c>
      <c r="N8" s="378">
        <v>53701</v>
      </c>
      <c r="O8" s="378">
        <v>52800</v>
      </c>
    </row>
    <row r="9" spans="1:15" s="345" customFormat="1">
      <c r="B9" s="143"/>
      <c r="C9" s="30" t="s">
        <v>607</v>
      </c>
      <c r="D9" s="143"/>
      <c r="E9" s="30" t="s">
        <v>233</v>
      </c>
      <c r="F9" s="447">
        <v>8796</v>
      </c>
      <c r="G9" s="447">
        <v>3447</v>
      </c>
      <c r="H9" s="447">
        <v>4751</v>
      </c>
      <c r="I9" s="447">
        <v>4261</v>
      </c>
      <c r="J9" s="447">
        <v>20212</v>
      </c>
      <c r="K9" s="378">
        <v>5402</v>
      </c>
      <c r="L9" s="378">
        <v>2297</v>
      </c>
      <c r="M9" s="378">
        <v>5125</v>
      </c>
      <c r="N9" s="447">
        <v>2692</v>
      </c>
      <c r="O9" s="447">
        <v>901</v>
      </c>
    </row>
    <row r="10" spans="1:15" s="345" customFormat="1">
      <c r="B10" s="143"/>
      <c r="C10" s="30" t="s">
        <v>264</v>
      </c>
      <c r="D10" s="143"/>
      <c r="E10" s="378" t="s">
        <v>345</v>
      </c>
      <c r="F10" s="447" t="s">
        <v>388</v>
      </c>
      <c r="G10" s="447" t="s">
        <v>388</v>
      </c>
      <c r="H10" s="447" t="s">
        <v>388</v>
      </c>
      <c r="I10" s="447">
        <v>3083</v>
      </c>
      <c r="J10" s="447" t="s">
        <v>374</v>
      </c>
      <c r="K10" s="447" t="s">
        <v>374</v>
      </c>
      <c r="L10" s="447" t="s">
        <v>374</v>
      </c>
      <c r="M10" s="447" t="s">
        <v>374</v>
      </c>
      <c r="N10" s="447" t="s">
        <v>374</v>
      </c>
      <c r="O10" s="447" t="s">
        <v>374</v>
      </c>
    </row>
    <row r="11" spans="1:15" s="345" customFormat="1">
      <c r="B11" s="143"/>
      <c r="C11" s="30" t="s">
        <v>265</v>
      </c>
      <c r="D11" s="143"/>
      <c r="E11" s="30" t="s">
        <v>344</v>
      </c>
      <c r="F11" s="447">
        <v>2896</v>
      </c>
      <c r="G11" s="447">
        <v>2677</v>
      </c>
      <c r="H11" s="447">
        <v>2677</v>
      </c>
      <c r="I11" s="447">
        <v>2684</v>
      </c>
      <c r="J11" s="447">
        <v>2806</v>
      </c>
      <c r="K11" s="378">
        <v>2875</v>
      </c>
      <c r="L11" s="378">
        <v>2916</v>
      </c>
      <c r="M11" s="378">
        <v>2929</v>
      </c>
      <c r="N11" s="378">
        <v>2471</v>
      </c>
      <c r="O11" s="378">
        <v>2426</v>
      </c>
    </row>
    <row r="12" spans="1:15" s="345" customFormat="1">
      <c r="B12" s="143"/>
      <c r="C12" s="30" t="s">
        <v>281</v>
      </c>
      <c r="D12" s="143"/>
      <c r="E12" s="30" t="s">
        <v>221</v>
      </c>
      <c r="F12" s="447">
        <v>-1047</v>
      </c>
      <c r="G12" s="447">
        <v>-739</v>
      </c>
      <c r="H12" s="447">
        <v>-13</v>
      </c>
      <c r="I12" s="447" t="s">
        <v>388</v>
      </c>
      <c r="J12" s="447" t="s">
        <v>374</v>
      </c>
      <c r="K12" s="447" t="s">
        <v>374</v>
      </c>
      <c r="L12" s="447" t="s">
        <v>374</v>
      </c>
      <c r="M12" s="447" t="s">
        <v>374</v>
      </c>
      <c r="N12" s="447" t="s">
        <v>374</v>
      </c>
      <c r="O12" s="447" t="s">
        <v>374</v>
      </c>
    </row>
    <row r="13" spans="1:15" s="345" customFormat="1">
      <c r="B13" s="143"/>
      <c r="C13" s="30" t="s">
        <v>349</v>
      </c>
      <c r="D13" s="143"/>
      <c r="E13" s="30" t="s">
        <v>346</v>
      </c>
      <c r="F13" s="447">
        <v>-3747</v>
      </c>
      <c r="G13" s="447">
        <v>-886</v>
      </c>
      <c r="H13" s="447">
        <v>-3455</v>
      </c>
      <c r="I13" s="447">
        <v>-3309</v>
      </c>
      <c r="J13" s="447">
        <v>-10024</v>
      </c>
      <c r="K13" s="447">
        <v>-4302</v>
      </c>
      <c r="L13" s="447">
        <v>-3798</v>
      </c>
      <c r="M13" s="447">
        <v>-4543</v>
      </c>
      <c r="N13" s="447">
        <v>-5748</v>
      </c>
      <c r="O13" s="447">
        <v>-8630</v>
      </c>
    </row>
    <row r="14" spans="1:15" s="345" customFormat="1">
      <c r="B14" s="143"/>
      <c r="C14" s="30" t="s">
        <v>350</v>
      </c>
      <c r="D14" s="143"/>
      <c r="E14" s="30" t="s">
        <v>347</v>
      </c>
      <c r="F14" s="447">
        <v>-1816</v>
      </c>
      <c r="G14" s="447">
        <v>-1184</v>
      </c>
      <c r="H14" s="447">
        <v>1647</v>
      </c>
      <c r="I14" s="447">
        <v>1021</v>
      </c>
      <c r="J14" s="447">
        <v>329</v>
      </c>
      <c r="K14" s="447">
        <v>-340</v>
      </c>
      <c r="L14" s="447" t="s">
        <v>374</v>
      </c>
      <c r="M14" s="447" t="s">
        <v>374</v>
      </c>
      <c r="N14" s="447" t="s">
        <v>374</v>
      </c>
      <c r="O14" s="447" t="s">
        <v>374</v>
      </c>
    </row>
    <row r="15" spans="1:15" s="345" customFormat="1">
      <c r="B15" s="143"/>
      <c r="C15" s="310" t="s">
        <v>662</v>
      </c>
      <c r="D15" s="143"/>
      <c r="E15" s="310" t="s">
        <v>663</v>
      </c>
      <c r="F15" s="447" t="s">
        <v>374</v>
      </c>
      <c r="G15" s="447" t="s">
        <v>374</v>
      </c>
      <c r="H15" s="447" t="s">
        <v>374</v>
      </c>
      <c r="I15" s="447" t="s">
        <v>374</v>
      </c>
      <c r="J15" s="447" t="s">
        <v>374</v>
      </c>
      <c r="K15" s="447" t="s">
        <v>374</v>
      </c>
      <c r="L15" s="447">
        <v>-726</v>
      </c>
      <c r="M15" s="447">
        <v>-4485</v>
      </c>
      <c r="N15" s="447">
        <v>-2077</v>
      </c>
      <c r="O15" s="447">
        <v>-179</v>
      </c>
    </row>
    <row r="16" spans="1:15" s="345" customFormat="1">
      <c r="B16" s="143"/>
      <c r="C16" s="30" t="s">
        <v>351</v>
      </c>
      <c r="D16" s="143"/>
      <c r="E16" s="30" t="s">
        <v>557</v>
      </c>
      <c r="F16" s="447">
        <v>728</v>
      </c>
      <c r="G16" s="447">
        <v>749</v>
      </c>
      <c r="H16" s="447">
        <v>792</v>
      </c>
      <c r="I16" s="447">
        <v>-1667</v>
      </c>
      <c r="J16" s="447">
        <v>-635</v>
      </c>
      <c r="K16" s="447">
        <v>-24</v>
      </c>
      <c r="L16" s="447">
        <v>34</v>
      </c>
      <c r="M16" s="447">
        <v>-137</v>
      </c>
      <c r="N16" s="447">
        <v>-42</v>
      </c>
      <c r="O16" s="447">
        <v>20</v>
      </c>
    </row>
    <row r="17" spans="2:15" s="345" customFormat="1" ht="27">
      <c r="B17" s="143"/>
      <c r="C17" s="30" t="s">
        <v>32</v>
      </c>
      <c r="D17" s="143"/>
      <c r="E17" s="252" t="s">
        <v>626</v>
      </c>
      <c r="F17" s="447" t="s">
        <v>388</v>
      </c>
      <c r="G17" s="447" t="s">
        <v>388</v>
      </c>
      <c r="H17" s="447" t="s">
        <v>388</v>
      </c>
      <c r="I17" s="447" t="s">
        <v>388</v>
      </c>
      <c r="J17" s="447" t="s">
        <v>388</v>
      </c>
      <c r="K17" s="447">
        <v>4391</v>
      </c>
      <c r="L17" s="447">
        <v>1146</v>
      </c>
      <c r="M17" s="447">
        <v>-383</v>
      </c>
      <c r="N17" s="447" t="s">
        <v>374</v>
      </c>
      <c r="O17" s="447" t="s">
        <v>374</v>
      </c>
    </row>
    <row r="18" spans="2:15" s="345" customFormat="1">
      <c r="B18" s="143"/>
      <c r="C18" s="30" t="s">
        <v>352</v>
      </c>
      <c r="D18" s="143"/>
      <c r="E18" s="30" t="s">
        <v>558</v>
      </c>
      <c r="F18" s="447" t="s">
        <v>388</v>
      </c>
      <c r="G18" s="447" t="s">
        <v>388</v>
      </c>
      <c r="H18" s="447" t="s">
        <v>388</v>
      </c>
      <c r="I18" s="447">
        <v>2780</v>
      </c>
      <c r="J18" s="447" t="s">
        <v>374</v>
      </c>
      <c r="K18" s="447" t="s">
        <v>374</v>
      </c>
      <c r="L18" s="447" t="s">
        <v>374</v>
      </c>
      <c r="M18" s="447" t="s">
        <v>374</v>
      </c>
      <c r="N18" s="447" t="s">
        <v>374</v>
      </c>
      <c r="O18" s="447" t="s">
        <v>374</v>
      </c>
    </row>
    <row r="19" spans="2:15" s="345" customFormat="1">
      <c r="B19" s="143"/>
      <c r="C19" s="30" t="s">
        <v>353</v>
      </c>
      <c r="D19" s="143"/>
      <c r="E19" s="30" t="s">
        <v>559</v>
      </c>
      <c r="F19" s="447">
        <v>-1115</v>
      </c>
      <c r="G19" s="447" t="s">
        <v>388</v>
      </c>
      <c r="H19" s="447" t="s">
        <v>388</v>
      </c>
      <c r="I19" s="447">
        <v>-435</v>
      </c>
      <c r="J19" s="447">
        <v>-352</v>
      </c>
      <c r="K19" s="447" t="s">
        <v>374</v>
      </c>
      <c r="L19" s="447" t="s">
        <v>374</v>
      </c>
      <c r="M19" s="447" t="s">
        <v>374</v>
      </c>
      <c r="N19" s="447" t="s">
        <v>374</v>
      </c>
      <c r="O19" s="447" t="s">
        <v>374</v>
      </c>
    </row>
    <row r="20" spans="2:15" s="345" customFormat="1">
      <c r="B20" s="143"/>
      <c r="C20" s="444" t="s">
        <v>382</v>
      </c>
      <c r="D20" s="444"/>
      <c r="E20" s="311" t="s">
        <v>383</v>
      </c>
      <c r="F20" s="447" t="s">
        <v>388</v>
      </c>
      <c r="G20" s="447">
        <v>18431</v>
      </c>
      <c r="H20" s="447" t="s">
        <v>388</v>
      </c>
      <c r="I20" s="447" t="s">
        <v>388</v>
      </c>
      <c r="J20" s="447" t="s">
        <v>374</v>
      </c>
      <c r="K20" s="447">
        <v>2161</v>
      </c>
      <c r="L20" s="447" t="s">
        <v>374</v>
      </c>
      <c r="M20" s="447" t="s">
        <v>374</v>
      </c>
      <c r="N20" s="447" t="s">
        <v>374</v>
      </c>
      <c r="O20" s="447" t="s">
        <v>374</v>
      </c>
    </row>
    <row r="21" spans="2:15" s="345" customFormat="1">
      <c r="B21" s="143"/>
      <c r="C21" s="30" t="s">
        <v>302</v>
      </c>
      <c r="D21" s="143"/>
      <c r="E21" s="30" t="s">
        <v>560</v>
      </c>
      <c r="F21" s="447">
        <v>-2278</v>
      </c>
      <c r="G21" s="447">
        <v>-2055</v>
      </c>
      <c r="H21" s="447">
        <v>-1102</v>
      </c>
      <c r="I21" s="447">
        <v>-1174</v>
      </c>
      <c r="J21" s="447">
        <v>-1278</v>
      </c>
      <c r="K21" s="447">
        <v>-1297</v>
      </c>
      <c r="L21" s="447">
        <v>-1471</v>
      </c>
      <c r="M21" s="447">
        <v>-1523</v>
      </c>
      <c r="N21" s="447">
        <v>-1124</v>
      </c>
      <c r="O21" s="447">
        <v>-1092</v>
      </c>
    </row>
    <row r="22" spans="2:15" s="345" customFormat="1">
      <c r="B22" s="143"/>
      <c r="C22" s="30" t="s">
        <v>197</v>
      </c>
      <c r="D22" s="143"/>
      <c r="E22" s="30" t="s">
        <v>561</v>
      </c>
      <c r="F22" s="447">
        <v>23497</v>
      </c>
      <c r="G22" s="447">
        <v>23703</v>
      </c>
      <c r="H22" s="447">
        <v>23627</v>
      </c>
      <c r="I22" s="447">
        <v>22222</v>
      </c>
      <c r="J22" s="447">
        <v>20558</v>
      </c>
      <c r="K22" s="447">
        <v>18646</v>
      </c>
      <c r="L22" s="447">
        <v>16235</v>
      </c>
      <c r="M22" s="447">
        <v>14013</v>
      </c>
      <c r="N22" s="447">
        <v>12506</v>
      </c>
      <c r="O22" s="447">
        <v>11166</v>
      </c>
    </row>
    <row r="23" spans="2:15" s="345" customFormat="1">
      <c r="B23" s="143"/>
      <c r="C23" s="30" t="s">
        <v>303</v>
      </c>
      <c r="D23" s="143"/>
      <c r="E23" s="30" t="s">
        <v>231</v>
      </c>
      <c r="F23" s="447">
        <v>1997</v>
      </c>
      <c r="G23" s="447">
        <v>6927</v>
      </c>
      <c r="H23" s="447">
        <v>3044</v>
      </c>
      <c r="I23" s="447">
        <v>11175</v>
      </c>
      <c r="J23" s="447">
        <v>10962</v>
      </c>
      <c r="K23" s="447">
        <v>5717</v>
      </c>
      <c r="L23" s="447">
        <v>1910</v>
      </c>
      <c r="M23" s="447">
        <v>4408</v>
      </c>
      <c r="N23" s="447">
        <v>37818</v>
      </c>
      <c r="O23" s="447">
        <v>2180</v>
      </c>
    </row>
    <row r="24" spans="2:15" s="345" customFormat="1">
      <c r="B24" s="143"/>
      <c r="C24" s="30" t="s">
        <v>204</v>
      </c>
      <c r="D24" s="143"/>
      <c r="E24" s="30" t="s">
        <v>232</v>
      </c>
      <c r="F24" s="447">
        <v>1719</v>
      </c>
      <c r="G24" s="447">
        <v>3972</v>
      </c>
      <c r="H24" s="447">
        <v>6262</v>
      </c>
      <c r="I24" s="447">
        <v>1232</v>
      </c>
      <c r="J24" s="447">
        <v>499</v>
      </c>
      <c r="K24" s="447">
        <v>1730</v>
      </c>
      <c r="L24" s="447" t="s">
        <v>374</v>
      </c>
      <c r="M24" s="447" t="s">
        <v>374</v>
      </c>
      <c r="N24" s="447">
        <v>951</v>
      </c>
      <c r="O24" s="447">
        <v>546</v>
      </c>
    </row>
    <row r="25" spans="2:15" s="345" customFormat="1">
      <c r="B25" s="143"/>
      <c r="C25" s="310" t="s">
        <v>722</v>
      </c>
      <c r="D25" s="143"/>
      <c r="E25" s="61" t="s">
        <v>721</v>
      </c>
      <c r="F25" s="447">
        <v>-10099</v>
      </c>
      <c r="G25" s="447">
        <v>-119</v>
      </c>
      <c r="H25" s="447">
        <v>-68</v>
      </c>
      <c r="I25" s="447">
        <v>147</v>
      </c>
      <c r="J25" s="447">
        <v>-567</v>
      </c>
      <c r="K25" s="447">
        <v>-594</v>
      </c>
      <c r="L25" s="447">
        <v>-8133</v>
      </c>
      <c r="M25" s="447">
        <v>-492</v>
      </c>
      <c r="N25" s="447">
        <v>183</v>
      </c>
      <c r="O25" s="447">
        <v>-426</v>
      </c>
    </row>
    <row r="26" spans="2:15" s="345" customFormat="1">
      <c r="B26" s="143"/>
      <c r="C26" s="310" t="s">
        <v>718</v>
      </c>
      <c r="D26" s="143"/>
      <c r="E26" s="61" t="s">
        <v>717</v>
      </c>
      <c r="F26" s="447">
        <v>-1974</v>
      </c>
      <c r="G26" s="447" t="s">
        <v>374</v>
      </c>
      <c r="H26" s="447" t="s">
        <v>374</v>
      </c>
      <c r="I26" s="447" t="s">
        <v>374</v>
      </c>
      <c r="J26" s="447" t="s">
        <v>374</v>
      </c>
      <c r="K26" s="447" t="s">
        <v>374</v>
      </c>
      <c r="L26" s="447" t="s">
        <v>374</v>
      </c>
      <c r="M26" s="447" t="s">
        <v>374</v>
      </c>
      <c r="N26" s="447" t="s">
        <v>374</v>
      </c>
      <c r="O26" s="447" t="s">
        <v>374</v>
      </c>
    </row>
    <row r="27" spans="2:15" s="345" customFormat="1">
      <c r="B27" s="143"/>
      <c r="C27" s="310" t="s">
        <v>719</v>
      </c>
      <c r="D27" s="143"/>
      <c r="E27" s="506" t="s">
        <v>720</v>
      </c>
      <c r="F27" s="447" t="s">
        <v>374</v>
      </c>
      <c r="G27" s="447">
        <v>-772</v>
      </c>
      <c r="H27" s="447">
        <v>-1278</v>
      </c>
      <c r="I27" s="447" t="s">
        <v>388</v>
      </c>
      <c r="J27" s="447" t="s">
        <v>374</v>
      </c>
      <c r="K27" s="447">
        <v>-1164</v>
      </c>
      <c r="L27" s="447">
        <v>-637</v>
      </c>
      <c r="M27" s="447">
        <v>1450</v>
      </c>
      <c r="N27" s="447">
        <v>-33</v>
      </c>
      <c r="O27" s="447">
        <v>-869</v>
      </c>
    </row>
    <row r="28" spans="2:15" s="345" customFormat="1">
      <c r="B28" s="143"/>
      <c r="C28" s="30" t="s">
        <v>358</v>
      </c>
      <c r="D28" s="143"/>
      <c r="E28" s="312" t="s">
        <v>293</v>
      </c>
      <c r="F28" s="447">
        <v>-9956</v>
      </c>
      <c r="G28" s="447" t="s">
        <v>388</v>
      </c>
      <c r="H28" s="447" t="s">
        <v>388</v>
      </c>
      <c r="I28" s="447" t="s">
        <v>388</v>
      </c>
      <c r="J28" s="447" t="s">
        <v>374</v>
      </c>
      <c r="K28" s="447" t="s">
        <v>374</v>
      </c>
      <c r="L28" s="447" t="s">
        <v>374</v>
      </c>
      <c r="M28" s="447" t="s">
        <v>374</v>
      </c>
      <c r="N28" s="447" t="s">
        <v>374</v>
      </c>
      <c r="O28" s="447" t="s">
        <v>374</v>
      </c>
    </row>
    <row r="29" spans="2:15" s="345" customFormat="1">
      <c r="B29" s="143"/>
      <c r="C29" s="30" t="s">
        <v>304</v>
      </c>
      <c r="D29" s="143"/>
      <c r="E29" s="30" t="s">
        <v>562</v>
      </c>
      <c r="F29" s="447">
        <v>-806</v>
      </c>
      <c r="G29" s="447">
        <v>-7043</v>
      </c>
      <c r="H29" s="447">
        <v>-3222</v>
      </c>
      <c r="I29" s="447">
        <v>-12089</v>
      </c>
      <c r="J29" s="447">
        <v>-10957</v>
      </c>
      <c r="K29" s="447">
        <v>-5783</v>
      </c>
      <c r="L29" s="447">
        <v>-1885</v>
      </c>
      <c r="M29" s="447">
        <v>-4557</v>
      </c>
      <c r="N29" s="447">
        <v>-37820</v>
      </c>
      <c r="O29" s="447">
        <v>-2114</v>
      </c>
    </row>
    <row r="30" spans="2:15" s="345" customFormat="1">
      <c r="B30" s="143"/>
      <c r="C30" s="310" t="s">
        <v>682</v>
      </c>
      <c r="D30" s="143"/>
      <c r="E30" s="310" t="s">
        <v>683</v>
      </c>
      <c r="F30" s="447" t="s">
        <v>388</v>
      </c>
      <c r="G30" s="447" t="s">
        <v>388</v>
      </c>
      <c r="H30" s="447" t="s">
        <v>388</v>
      </c>
      <c r="I30" s="447" t="s">
        <v>388</v>
      </c>
      <c r="J30" s="447" t="s">
        <v>388</v>
      </c>
      <c r="K30" s="447" t="s">
        <v>388</v>
      </c>
      <c r="L30" s="447" t="s">
        <v>388</v>
      </c>
      <c r="M30" s="447" t="s">
        <v>388</v>
      </c>
      <c r="N30" s="447" t="s">
        <v>388</v>
      </c>
      <c r="O30" s="447" t="s">
        <v>374</v>
      </c>
    </row>
    <row r="31" spans="2:15" s="345" customFormat="1">
      <c r="B31" s="143"/>
      <c r="C31" s="30" t="s">
        <v>364</v>
      </c>
      <c r="D31" s="143"/>
      <c r="E31" s="30" t="s">
        <v>563</v>
      </c>
      <c r="F31" s="447">
        <v>-16907</v>
      </c>
      <c r="G31" s="447">
        <v>-8531</v>
      </c>
      <c r="H31" s="447">
        <v>-8241</v>
      </c>
      <c r="I31" s="447" t="s">
        <v>388</v>
      </c>
      <c r="J31" s="447" t="s">
        <v>374</v>
      </c>
      <c r="K31" s="447" t="s">
        <v>374</v>
      </c>
      <c r="L31" s="447" t="s">
        <v>374</v>
      </c>
      <c r="M31" s="447" t="s">
        <v>374</v>
      </c>
      <c r="N31" s="447" t="s">
        <v>374</v>
      </c>
      <c r="O31" s="447" t="s">
        <v>374</v>
      </c>
    </row>
    <row r="32" spans="2:15" s="345" customFormat="1" ht="27">
      <c r="B32" s="143"/>
      <c r="C32" s="30" t="s">
        <v>305</v>
      </c>
      <c r="D32" s="143"/>
      <c r="E32" s="312" t="s">
        <v>564</v>
      </c>
      <c r="F32" s="447" t="s">
        <v>388</v>
      </c>
      <c r="G32" s="447" t="s">
        <v>388</v>
      </c>
      <c r="H32" s="447">
        <v>10264</v>
      </c>
      <c r="I32" s="447" t="s">
        <v>388</v>
      </c>
      <c r="J32" s="447" t="s">
        <v>374</v>
      </c>
      <c r="K32" s="447" t="s">
        <v>374</v>
      </c>
      <c r="L32" s="447" t="s">
        <v>374</v>
      </c>
      <c r="M32" s="447" t="s">
        <v>374</v>
      </c>
      <c r="N32" s="447" t="s">
        <v>374</v>
      </c>
      <c r="O32" s="447" t="s">
        <v>374</v>
      </c>
    </row>
    <row r="33" spans="2:15" s="345" customFormat="1">
      <c r="B33" s="143"/>
      <c r="C33" s="30" t="s">
        <v>340</v>
      </c>
      <c r="D33" s="143"/>
      <c r="E33" s="30" t="s">
        <v>565</v>
      </c>
      <c r="F33" s="447">
        <v>-1730</v>
      </c>
      <c r="G33" s="447">
        <v>22206</v>
      </c>
      <c r="H33" s="447">
        <v>19750</v>
      </c>
      <c r="I33" s="447">
        <v>9460</v>
      </c>
      <c r="J33" s="447">
        <v>-5153</v>
      </c>
      <c r="K33" s="447">
        <v>-4058</v>
      </c>
      <c r="L33" s="447">
        <v>-4200</v>
      </c>
      <c r="M33" s="447">
        <v>-216</v>
      </c>
      <c r="N33" s="447">
        <v>6129</v>
      </c>
      <c r="O33" s="447">
        <v>-10595</v>
      </c>
    </row>
    <row r="34" spans="2:15" s="345" customFormat="1">
      <c r="B34" s="143"/>
      <c r="C34" s="30" t="s">
        <v>365</v>
      </c>
      <c r="D34" s="143"/>
      <c r="E34" s="30" t="s">
        <v>566</v>
      </c>
      <c r="F34" s="447">
        <v>-15012</v>
      </c>
      <c r="G34" s="447">
        <v>643</v>
      </c>
      <c r="H34" s="447">
        <v>9361</v>
      </c>
      <c r="I34" s="447">
        <v>-3242</v>
      </c>
      <c r="J34" s="447">
        <v>15316</v>
      </c>
      <c r="K34" s="447">
        <v>8516</v>
      </c>
      <c r="L34" s="447">
        <v>12106</v>
      </c>
      <c r="M34" s="447">
        <v>8362</v>
      </c>
      <c r="N34" s="447">
        <v>-1174</v>
      </c>
      <c r="O34" s="447">
        <v>-2506</v>
      </c>
    </row>
    <row r="35" spans="2:15" s="345" customFormat="1">
      <c r="B35" s="143"/>
      <c r="C35" s="30" t="s">
        <v>291</v>
      </c>
      <c r="D35" s="143"/>
      <c r="E35" s="30" t="s">
        <v>292</v>
      </c>
      <c r="F35" s="447">
        <v>69133</v>
      </c>
      <c r="G35" s="447" t="s">
        <v>388</v>
      </c>
      <c r="H35" s="447" t="s">
        <v>388</v>
      </c>
      <c r="I35" s="447" t="s">
        <v>388</v>
      </c>
      <c r="J35" s="447" t="s">
        <v>374</v>
      </c>
      <c r="K35" s="447" t="s">
        <v>374</v>
      </c>
      <c r="L35" s="447" t="s">
        <v>374</v>
      </c>
      <c r="M35" s="447" t="s">
        <v>374</v>
      </c>
      <c r="N35" s="447" t="s">
        <v>374</v>
      </c>
      <c r="O35" s="447" t="s">
        <v>374</v>
      </c>
    </row>
    <row r="36" spans="2:15" s="345" customFormat="1">
      <c r="B36" s="143"/>
      <c r="C36" s="30" t="s">
        <v>366</v>
      </c>
      <c r="D36" s="143"/>
      <c r="E36" s="30" t="s">
        <v>567</v>
      </c>
      <c r="F36" s="447">
        <v>-4611</v>
      </c>
      <c r="G36" s="447">
        <v>-7423</v>
      </c>
      <c r="H36" s="447">
        <v>2559</v>
      </c>
      <c r="I36" s="447">
        <v>-6511</v>
      </c>
      <c r="J36" s="447">
        <v>3184</v>
      </c>
      <c r="K36" s="447">
        <v>659</v>
      </c>
      <c r="L36" s="447">
        <v>877</v>
      </c>
      <c r="M36" s="447">
        <v>-48</v>
      </c>
      <c r="N36" s="447">
        <v>-5028</v>
      </c>
      <c r="O36" s="447">
        <v>3083</v>
      </c>
    </row>
    <row r="37" spans="2:15" s="345" customFormat="1">
      <c r="B37" s="143"/>
      <c r="C37" s="30" t="s">
        <v>367</v>
      </c>
      <c r="D37" s="143"/>
      <c r="E37" s="30" t="s">
        <v>568</v>
      </c>
      <c r="F37" s="447" t="s">
        <v>388</v>
      </c>
      <c r="G37" s="447">
        <v>-11376</v>
      </c>
      <c r="H37" s="447">
        <v>-9712</v>
      </c>
      <c r="I37" s="447">
        <v>-3522</v>
      </c>
      <c r="J37" s="447">
        <v>-4328</v>
      </c>
      <c r="K37" s="447">
        <v>5289</v>
      </c>
      <c r="L37" s="447" t="s">
        <v>374</v>
      </c>
      <c r="M37" s="447" t="s">
        <v>374</v>
      </c>
      <c r="N37" s="447" t="s">
        <v>374</v>
      </c>
      <c r="O37" s="447" t="s">
        <v>374</v>
      </c>
    </row>
    <row r="38" spans="2:15" s="345" customFormat="1">
      <c r="B38" s="143"/>
      <c r="C38" s="30" t="s">
        <v>619</v>
      </c>
      <c r="D38" s="143"/>
      <c r="E38" s="30" t="s">
        <v>569</v>
      </c>
      <c r="F38" s="447">
        <v>-5392</v>
      </c>
      <c r="G38" s="447">
        <v>2527</v>
      </c>
      <c r="H38" s="447">
        <v>24048</v>
      </c>
      <c r="I38" s="447">
        <v>9622</v>
      </c>
      <c r="J38" s="447">
        <v>5418</v>
      </c>
      <c r="K38" s="447">
        <v>-3023</v>
      </c>
      <c r="L38" s="447">
        <v>20078</v>
      </c>
      <c r="M38" s="447">
        <v>3540</v>
      </c>
      <c r="N38" s="447">
        <v>4436</v>
      </c>
      <c r="O38" s="447">
        <v>-1096</v>
      </c>
    </row>
    <row r="39" spans="2:15" s="345" customFormat="1">
      <c r="B39" s="143"/>
      <c r="C39" s="313" t="s">
        <v>306</v>
      </c>
      <c r="D39" s="368"/>
      <c r="E39" s="313" t="s">
        <v>570</v>
      </c>
      <c r="F39" s="402">
        <v>109948</v>
      </c>
      <c r="G39" s="402">
        <v>134016</v>
      </c>
      <c r="H39" s="402">
        <v>176010</v>
      </c>
      <c r="I39" s="402">
        <v>128170</v>
      </c>
      <c r="J39" s="402">
        <v>146380</v>
      </c>
      <c r="K39" s="402">
        <v>151530</v>
      </c>
      <c r="L39" s="402">
        <v>174766</v>
      </c>
      <c r="M39" s="402">
        <v>154204</v>
      </c>
      <c r="N39" s="402">
        <v>163930</v>
      </c>
      <c r="O39" s="402">
        <v>146420</v>
      </c>
    </row>
    <row r="40" spans="2:15" s="345" customFormat="1">
      <c r="B40" s="143"/>
      <c r="C40" s="30" t="s">
        <v>307</v>
      </c>
      <c r="D40" s="143"/>
      <c r="E40" s="30" t="s">
        <v>571</v>
      </c>
      <c r="F40" s="447">
        <v>3141</v>
      </c>
      <c r="G40" s="447">
        <v>3008</v>
      </c>
      <c r="H40" s="447">
        <v>2502</v>
      </c>
      <c r="I40" s="447">
        <v>2578</v>
      </c>
      <c r="J40" s="447">
        <v>2678</v>
      </c>
      <c r="K40" s="447">
        <v>2701</v>
      </c>
      <c r="L40" s="447">
        <v>3036</v>
      </c>
      <c r="M40" s="447">
        <v>2876</v>
      </c>
      <c r="N40" s="447">
        <v>3156</v>
      </c>
      <c r="O40" s="447">
        <v>3208</v>
      </c>
    </row>
    <row r="41" spans="2:15" s="345" customFormat="1">
      <c r="B41" s="143"/>
      <c r="C41" s="30" t="s">
        <v>308</v>
      </c>
      <c r="D41" s="143"/>
      <c r="E41" s="30" t="s">
        <v>572</v>
      </c>
      <c r="F41" s="447">
        <v>-23134</v>
      </c>
      <c r="G41" s="447">
        <v>-23328</v>
      </c>
      <c r="H41" s="447">
        <v>-23512</v>
      </c>
      <c r="I41" s="447">
        <v>-22446</v>
      </c>
      <c r="J41" s="447">
        <v>-20815</v>
      </c>
      <c r="K41" s="447">
        <v>-19028</v>
      </c>
      <c r="L41" s="447">
        <v>-16797</v>
      </c>
      <c r="M41" s="447">
        <v>-14363</v>
      </c>
      <c r="N41" s="447">
        <v>-12591</v>
      </c>
      <c r="O41" s="447">
        <v>-11282</v>
      </c>
    </row>
    <row r="42" spans="2:15" s="345" customFormat="1">
      <c r="B42" s="143"/>
      <c r="C42" s="30" t="s">
        <v>368</v>
      </c>
      <c r="D42" s="143"/>
      <c r="E42" s="30" t="s">
        <v>573</v>
      </c>
      <c r="F42" s="447">
        <v>-15052</v>
      </c>
      <c r="G42" s="447">
        <v>-4907</v>
      </c>
      <c r="H42" s="447">
        <v>-6496</v>
      </c>
      <c r="I42" s="447">
        <v>-5051</v>
      </c>
      <c r="J42" s="447">
        <v>-3717</v>
      </c>
      <c r="K42" s="447">
        <v>-7548</v>
      </c>
      <c r="L42" s="447">
        <v>-14013</v>
      </c>
      <c r="M42" s="447">
        <v>-10836</v>
      </c>
      <c r="N42" s="447">
        <v>-29656</v>
      </c>
      <c r="O42" s="447">
        <v>-22714</v>
      </c>
    </row>
    <row r="43" spans="2:15" s="345" customFormat="1">
      <c r="B43" s="143"/>
      <c r="C43" s="30" t="s">
        <v>309</v>
      </c>
      <c r="D43" s="143"/>
      <c r="E43" s="30" t="s">
        <v>574</v>
      </c>
      <c r="F43" s="447" t="s">
        <v>388</v>
      </c>
      <c r="G43" s="447">
        <v>-191</v>
      </c>
      <c r="H43" s="447">
        <v>-1549</v>
      </c>
      <c r="I43" s="447" t="s">
        <v>388</v>
      </c>
      <c r="J43" s="447" t="s">
        <v>374</v>
      </c>
      <c r="K43" s="447" t="s">
        <v>374</v>
      </c>
      <c r="L43" s="447" t="s">
        <v>374</v>
      </c>
      <c r="M43" s="447" t="s">
        <v>374</v>
      </c>
      <c r="N43" s="447" t="s">
        <v>374</v>
      </c>
      <c r="O43" s="447" t="s">
        <v>374</v>
      </c>
    </row>
    <row r="44" spans="2:15" s="345" customFormat="1">
      <c r="B44" s="306" t="s">
        <v>628</v>
      </c>
      <c r="C44" s="314"/>
      <c r="D44" s="306" t="s">
        <v>576</v>
      </c>
      <c r="E44" s="314"/>
      <c r="F44" s="385">
        <v>-100058</v>
      </c>
      <c r="G44" s="385">
        <v>-115047</v>
      </c>
      <c r="H44" s="385">
        <v>-132737</v>
      </c>
      <c r="I44" s="385">
        <v>-62516</v>
      </c>
      <c r="J44" s="385">
        <v>-44295</v>
      </c>
      <c r="K44" s="385">
        <v>-58923</v>
      </c>
      <c r="L44" s="385">
        <v>-45517</v>
      </c>
      <c r="M44" s="385">
        <v>-52529</v>
      </c>
      <c r="N44" s="385">
        <v>-78843</v>
      </c>
      <c r="O44" s="385">
        <v>-84845</v>
      </c>
    </row>
    <row r="45" spans="2:15" s="345" customFormat="1">
      <c r="B45" s="143"/>
      <c r="C45" s="30" t="s">
        <v>310</v>
      </c>
      <c r="D45" s="143"/>
      <c r="E45" s="30" t="s">
        <v>577</v>
      </c>
      <c r="F45" s="447">
        <v>-133993</v>
      </c>
      <c r="G45" s="447">
        <v>-120346</v>
      </c>
      <c r="H45" s="447">
        <v>-161078</v>
      </c>
      <c r="I45" s="447">
        <v>-79398</v>
      </c>
      <c r="J45" s="447">
        <v>-76901</v>
      </c>
      <c r="K45" s="447">
        <v>-83506</v>
      </c>
      <c r="L45" s="447">
        <v>-89845</v>
      </c>
      <c r="M45" s="447">
        <v>-86970</v>
      </c>
      <c r="N45" s="447">
        <v>-92686</v>
      </c>
      <c r="O45" s="447">
        <v>-92767</v>
      </c>
    </row>
    <row r="46" spans="2:15" s="345" customFormat="1">
      <c r="B46" s="143"/>
      <c r="C46" s="30" t="s">
        <v>311</v>
      </c>
      <c r="D46" s="143"/>
      <c r="E46" s="30" t="s">
        <v>578</v>
      </c>
      <c r="F46" s="447">
        <v>27848</v>
      </c>
      <c r="G46" s="447">
        <v>1066</v>
      </c>
      <c r="H46" s="447">
        <v>2758</v>
      </c>
      <c r="I46" s="447">
        <v>4578</v>
      </c>
      <c r="J46" s="447">
        <v>6291</v>
      </c>
      <c r="K46" s="447">
        <v>5600</v>
      </c>
      <c r="L46" s="447">
        <v>21619</v>
      </c>
      <c r="M46" s="447">
        <v>5588</v>
      </c>
      <c r="N46" s="447">
        <v>5064</v>
      </c>
      <c r="O46" s="447">
        <v>2186</v>
      </c>
    </row>
    <row r="47" spans="2:15" s="345" customFormat="1">
      <c r="B47" s="143"/>
      <c r="C47" s="30" t="s">
        <v>312</v>
      </c>
      <c r="D47" s="143"/>
      <c r="E47" s="30" t="s">
        <v>579</v>
      </c>
      <c r="F47" s="447">
        <v>-5674</v>
      </c>
      <c r="G47" s="447">
        <v>-8340</v>
      </c>
      <c r="H47" s="447">
        <v>-4142</v>
      </c>
      <c r="I47" s="447">
        <v>-4749</v>
      </c>
      <c r="J47" s="447">
        <v>-3185</v>
      </c>
      <c r="K47" s="447">
        <v>-2353</v>
      </c>
      <c r="L47" s="447">
        <v>-2438</v>
      </c>
      <c r="M47" s="447">
        <v>-10353</v>
      </c>
      <c r="N47" s="447">
        <v>-14228</v>
      </c>
      <c r="O47" s="447">
        <v>-11527</v>
      </c>
    </row>
    <row r="48" spans="2:15" s="345" customFormat="1">
      <c r="B48" s="143"/>
      <c r="C48" s="30" t="s">
        <v>313</v>
      </c>
      <c r="D48" s="143"/>
      <c r="E48" s="30" t="s">
        <v>580</v>
      </c>
      <c r="F48" s="447">
        <v>4232</v>
      </c>
      <c r="G48" s="447">
        <v>1940</v>
      </c>
      <c r="H48" s="447">
        <v>3628</v>
      </c>
      <c r="I48" s="447">
        <v>331</v>
      </c>
      <c r="J48" s="447">
        <v>2597</v>
      </c>
      <c r="K48" s="447">
        <v>4515</v>
      </c>
      <c r="L48" s="447">
        <v>1010</v>
      </c>
      <c r="M48" s="447">
        <v>19747</v>
      </c>
      <c r="N48" s="447">
        <v>618</v>
      </c>
      <c r="O48" s="447">
        <v>1611</v>
      </c>
    </row>
    <row r="49" spans="2:15" s="345" customFormat="1" ht="27">
      <c r="B49" s="143"/>
      <c r="C49" s="312" t="s">
        <v>314</v>
      </c>
      <c r="D49" s="143"/>
      <c r="E49" s="312" t="s">
        <v>581</v>
      </c>
      <c r="F49" s="447">
        <v>-528</v>
      </c>
      <c r="G49" s="447" t="s">
        <v>388</v>
      </c>
      <c r="H49" s="447">
        <v>1813</v>
      </c>
      <c r="I49" s="447" t="s">
        <v>388</v>
      </c>
      <c r="J49" s="447" t="s">
        <v>374</v>
      </c>
      <c r="K49" s="447" t="s">
        <v>374</v>
      </c>
      <c r="L49" s="447" t="s">
        <v>374</v>
      </c>
      <c r="M49" s="447" t="s">
        <v>374</v>
      </c>
      <c r="N49" s="447" t="s">
        <v>374</v>
      </c>
      <c r="O49" s="447" t="s">
        <v>374</v>
      </c>
    </row>
    <row r="50" spans="2:15" s="345" customFormat="1" ht="27">
      <c r="B50" s="143"/>
      <c r="C50" s="312" t="s">
        <v>582</v>
      </c>
      <c r="D50" s="143"/>
      <c r="E50" s="312" t="s">
        <v>583</v>
      </c>
      <c r="F50" s="447" t="s">
        <v>388</v>
      </c>
      <c r="G50" s="447">
        <v>-1777</v>
      </c>
      <c r="H50" s="447" t="s">
        <v>388</v>
      </c>
      <c r="I50" s="447" t="s">
        <v>388</v>
      </c>
      <c r="J50" s="447">
        <v>602</v>
      </c>
      <c r="K50" s="447" t="s">
        <v>374</v>
      </c>
      <c r="L50" s="447">
        <v>3285</v>
      </c>
      <c r="M50" s="447" t="s">
        <v>374</v>
      </c>
      <c r="N50" s="447" t="s">
        <v>374</v>
      </c>
      <c r="O50" s="447" t="s">
        <v>374</v>
      </c>
    </row>
    <row r="51" spans="2:15" s="345" customFormat="1">
      <c r="B51" s="143"/>
      <c r="C51" s="30" t="s">
        <v>591</v>
      </c>
      <c r="D51" s="143"/>
      <c r="E51" s="312" t="s">
        <v>584</v>
      </c>
      <c r="F51" s="447">
        <v>-7202</v>
      </c>
      <c r="G51" s="447">
        <v>-2463</v>
      </c>
      <c r="H51" s="447">
        <v>250</v>
      </c>
      <c r="I51" s="447">
        <v>29</v>
      </c>
      <c r="J51" s="447">
        <v>184</v>
      </c>
      <c r="K51" s="447">
        <v>21</v>
      </c>
      <c r="L51" s="447">
        <v>2335</v>
      </c>
      <c r="M51" s="447" t="s">
        <v>374</v>
      </c>
      <c r="N51" s="447" t="s">
        <v>374</v>
      </c>
      <c r="O51" s="447" t="s">
        <v>374</v>
      </c>
    </row>
    <row r="52" spans="2:15" s="345" customFormat="1">
      <c r="B52" s="143"/>
      <c r="C52" s="30" t="s">
        <v>315</v>
      </c>
      <c r="D52" s="143"/>
      <c r="E52" s="378" t="s">
        <v>585</v>
      </c>
      <c r="F52" s="447">
        <v>-10947</v>
      </c>
      <c r="G52" s="447">
        <v>-11900</v>
      </c>
      <c r="H52" s="447">
        <v>-748</v>
      </c>
      <c r="I52" s="447">
        <v>-127</v>
      </c>
      <c r="J52" s="447">
        <v>-340</v>
      </c>
      <c r="K52" s="447" t="s">
        <v>374</v>
      </c>
      <c r="L52" s="447" t="s">
        <v>374</v>
      </c>
      <c r="M52" s="447" t="s">
        <v>374</v>
      </c>
      <c r="N52" s="447" t="s">
        <v>374</v>
      </c>
      <c r="O52" s="447" t="s">
        <v>374</v>
      </c>
    </row>
    <row r="53" spans="2:15" s="345" customFormat="1">
      <c r="B53" s="143"/>
      <c r="C53" s="30" t="s">
        <v>586</v>
      </c>
      <c r="D53" s="143"/>
      <c r="E53" s="312" t="s">
        <v>587</v>
      </c>
      <c r="F53" s="447">
        <v>1008</v>
      </c>
      <c r="G53" s="447">
        <v>5614</v>
      </c>
      <c r="H53" s="447">
        <v>363</v>
      </c>
      <c r="I53" s="447">
        <v>81</v>
      </c>
      <c r="J53" s="447">
        <v>1291</v>
      </c>
      <c r="K53" s="447">
        <v>389</v>
      </c>
      <c r="L53" s="447" t="s">
        <v>374</v>
      </c>
      <c r="M53" s="447" t="s">
        <v>374</v>
      </c>
      <c r="N53" s="447" t="s">
        <v>374</v>
      </c>
      <c r="O53" s="447" t="s">
        <v>374</v>
      </c>
    </row>
    <row r="54" spans="2:15" s="345" customFormat="1">
      <c r="B54" s="143"/>
      <c r="C54" s="30" t="s">
        <v>316</v>
      </c>
      <c r="D54" s="143"/>
      <c r="E54" s="30" t="s">
        <v>588</v>
      </c>
      <c r="F54" s="447">
        <v>3100</v>
      </c>
      <c r="G54" s="447">
        <v>12899</v>
      </c>
      <c r="H54" s="447">
        <v>11865</v>
      </c>
      <c r="I54" s="447">
        <v>17220</v>
      </c>
      <c r="J54" s="447">
        <v>20530</v>
      </c>
      <c r="K54" s="447">
        <v>16134</v>
      </c>
      <c r="L54" s="447">
        <v>14115</v>
      </c>
      <c r="M54" s="447">
        <v>21098</v>
      </c>
      <c r="N54" s="447">
        <v>20623</v>
      </c>
      <c r="O54" s="447">
        <v>13973</v>
      </c>
    </row>
    <row r="55" spans="2:15" s="345" customFormat="1">
      <c r="B55" s="143"/>
      <c r="C55" s="30" t="s">
        <v>324</v>
      </c>
      <c r="D55" s="143"/>
      <c r="E55" s="312" t="s">
        <v>589</v>
      </c>
      <c r="F55" s="447">
        <v>19562</v>
      </c>
      <c r="G55" s="447">
        <v>9181</v>
      </c>
      <c r="H55" s="447">
        <v>10541</v>
      </c>
      <c r="I55" s="447" t="s">
        <v>388</v>
      </c>
      <c r="J55" s="447" t="s">
        <v>374</v>
      </c>
      <c r="K55" s="447" t="s">
        <v>374</v>
      </c>
      <c r="L55" s="447" t="s">
        <v>374</v>
      </c>
      <c r="M55" s="447" t="s">
        <v>374</v>
      </c>
      <c r="N55" s="447" t="s">
        <v>374</v>
      </c>
      <c r="O55" s="447" t="s">
        <v>374</v>
      </c>
    </row>
    <row r="56" spans="2:15" s="345" customFormat="1">
      <c r="B56" s="143"/>
      <c r="C56" s="30" t="s">
        <v>619</v>
      </c>
      <c r="D56" s="143"/>
      <c r="E56" s="444" t="s">
        <v>96</v>
      </c>
      <c r="F56" s="447">
        <v>2536</v>
      </c>
      <c r="G56" s="447">
        <v>-921</v>
      </c>
      <c r="H56" s="447">
        <v>2010</v>
      </c>
      <c r="I56" s="447">
        <v>-482</v>
      </c>
      <c r="J56" s="447">
        <v>4634</v>
      </c>
      <c r="K56" s="447">
        <v>277</v>
      </c>
      <c r="L56" s="447">
        <v>4401</v>
      </c>
      <c r="M56" s="447">
        <v>-1640</v>
      </c>
      <c r="N56" s="447">
        <v>1765</v>
      </c>
      <c r="O56" s="447">
        <v>1677</v>
      </c>
    </row>
    <row r="57" spans="2:15" s="345" customFormat="1">
      <c r="B57" s="131" t="s">
        <v>629</v>
      </c>
      <c r="C57" s="142"/>
      <c r="D57" s="306" t="s">
        <v>590</v>
      </c>
      <c r="E57" s="306"/>
      <c r="F57" s="385">
        <v>36718</v>
      </c>
      <c r="G57" s="385">
        <v>7014</v>
      </c>
      <c r="H57" s="385">
        <v>-24200</v>
      </c>
      <c r="I57" s="385">
        <v>-39544</v>
      </c>
      <c r="J57" s="385">
        <v>-79978</v>
      </c>
      <c r="K57" s="385">
        <v>-69195</v>
      </c>
      <c r="L57" s="385">
        <v>-105079</v>
      </c>
      <c r="M57" s="385">
        <v>-81746</v>
      </c>
      <c r="N57" s="385">
        <v>-47278</v>
      </c>
      <c r="O57" s="385">
        <v>-30595</v>
      </c>
    </row>
    <row r="58" spans="2:15" s="345" customFormat="1">
      <c r="B58" s="53"/>
      <c r="C58" s="444" t="s">
        <v>592</v>
      </c>
      <c r="D58" s="53"/>
      <c r="E58" s="444" t="s">
        <v>593</v>
      </c>
      <c r="F58" s="447">
        <v>45706</v>
      </c>
      <c r="G58" s="447">
        <v>12982</v>
      </c>
      <c r="H58" s="447">
        <v>-28685</v>
      </c>
      <c r="I58" s="447">
        <v>-9016</v>
      </c>
      <c r="J58" s="447">
        <v>4153</v>
      </c>
      <c r="K58" s="447">
        <v>-8924</v>
      </c>
      <c r="L58" s="447">
        <v>-13191</v>
      </c>
      <c r="M58" s="447">
        <v>2363</v>
      </c>
      <c r="N58" s="447">
        <v>-21628</v>
      </c>
      <c r="O58" s="447">
        <v>-546</v>
      </c>
    </row>
    <row r="59" spans="2:15" s="345" customFormat="1">
      <c r="B59" s="53"/>
      <c r="C59" s="444" t="s">
        <v>325</v>
      </c>
      <c r="D59" s="53"/>
      <c r="E59" s="444" t="s">
        <v>594</v>
      </c>
      <c r="F59" s="447">
        <v>140920</v>
      </c>
      <c r="G59" s="447">
        <v>118523</v>
      </c>
      <c r="H59" s="447">
        <v>54100</v>
      </c>
      <c r="I59" s="447">
        <v>76731</v>
      </c>
      <c r="J59" s="447">
        <v>79960</v>
      </c>
      <c r="K59" s="447">
        <v>100754</v>
      </c>
      <c r="L59" s="447">
        <v>105350</v>
      </c>
      <c r="M59" s="447">
        <v>90100</v>
      </c>
      <c r="N59" s="447">
        <v>65830</v>
      </c>
      <c r="O59" s="447">
        <v>65190</v>
      </c>
    </row>
    <row r="60" spans="2:15" s="345" customFormat="1">
      <c r="B60" s="53"/>
      <c r="C60" s="444" t="s">
        <v>326</v>
      </c>
      <c r="D60" s="53"/>
      <c r="E60" s="444" t="s">
        <v>595</v>
      </c>
      <c r="F60" s="447">
        <v>-117043</v>
      </c>
      <c r="G60" s="447">
        <v>-111979</v>
      </c>
      <c r="H60" s="447">
        <v>-62066</v>
      </c>
      <c r="I60" s="447">
        <v>-106059</v>
      </c>
      <c r="J60" s="447">
        <v>-124695</v>
      </c>
      <c r="K60" s="447">
        <v>-137064</v>
      </c>
      <c r="L60" s="447">
        <v>-184737</v>
      </c>
      <c r="M60" s="447">
        <v>-153170</v>
      </c>
      <c r="N60" s="447">
        <v>-76570</v>
      </c>
      <c r="O60" s="447">
        <v>-68576</v>
      </c>
    </row>
    <row r="61" spans="2:15" s="345" customFormat="1">
      <c r="B61" s="53"/>
      <c r="C61" s="444" t="s">
        <v>327</v>
      </c>
      <c r="D61" s="53"/>
      <c r="E61" s="444" t="s">
        <v>596</v>
      </c>
      <c r="F61" s="447">
        <v>39793</v>
      </c>
      <c r="G61" s="447">
        <v>19909</v>
      </c>
      <c r="H61" s="447">
        <v>39773</v>
      </c>
      <c r="I61" s="447">
        <v>31795</v>
      </c>
      <c r="J61" s="447">
        <v>9941</v>
      </c>
      <c r="K61" s="447">
        <v>19882</v>
      </c>
      <c r="L61" s="447">
        <v>9934</v>
      </c>
      <c r="M61" s="447">
        <v>9930</v>
      </c>
      <c r="N61" s="447" t="s">
        <v>374</v>
      </c>
      <c r="O61" s="447">
        <v>19858</v>
      </c>
    </row>
    <row r="62" spans="2:15" s="345" customFormat="1">
      <c r="B62" s="53"/>
      <c r="C62" s="444" t="s">
        <v>597</v>
      </c>
      <c r="D62" s="53"/>
      <c r="E62" s="444" t="s">
        <v>598</v>
      </c>
      <c r="F62" s="447">
        <v>-66000</v>
      </c>
      <c r="G62" s="447">
        <v>-25200</v>
      </c>
      <c r="H62" s="447">
        <v>-20000</v>
      </c>
      <c r="I62" s="447">
        <v>-25000</v>
      </c>
      <c r="J62" s="447">
        <v>-40000</v>
      </c>
      <c r="K62" s="447">
        <v>-35010</v>
      </c>
      <c r="L62" s="447">
        <v>-10000</v>
      </c>
      <c r="M62" s="447">
        <v>-20000</v>
      </c>
      <c r="N62" s="447" t="s">
        <v>374</v>
      </c>
      <c r="O62" s="447">
        <v>-30000</v>
      </c>
    </row>
    <row r="63" spans="2:15" s="345" customFormat="1">
      <c r="B63" s="53"/>
      <c r="C63" s="289" t="s">
        <v>692</v>
      </c>
      <c r="D63" s="53"/>
      <c r="E63" s="289" t="s">
        <v>694</v>
      </c>
      <c r="F63" s="447" t="s">
        <v>374</v>
      </c>
      <c r="G63" s="447" t="s">
        <v>374</v>
      </c>
      <c r="H63" s="447" t="s">
        <v>374</v>
      </c>
      <c r="I63" s="447" t="s">
        <v>374</v>
      </c>
      <c r="J63" s="447" t="s">
        <v>374</v>
      </c>
      <c r="K63" s="447" t="s">
        <v>374</v>
      </c>
      <c r="L63" s="447" t="s">
        <v>374</v>
      </c>
      <c r="M63" s="447">
        <v>-169</v>
      </c>
      <c r="N63" s="447">
        <v>-3779</v>
      </c>
      <c r="O63" s="447">
        <v>-5271</v>
      </c>
    </row>
    <row r="64" spans="2:15" s="345" customFormat="1">
      <c r="B64" s="53"/>
      <c r="C64" s="444" t="s">
        <v>328</v>
      </c>
      <c r="D64" s="53"/>
      <c r="E64" s="444" t="s">
        <v>599</v>
      </c>
      <c r="F64" s="447">
        <v>-6353</v>
      </c>
      <c r="G64" s="447">
        <v>-6339</v>
      </c>
      <c r="H64" s="447">
        <v>-6335</v>
      </c>
      <c r="I64" s="447">
        <v>-6337</v>
      </c>
      <c r="J64" s="447">
        <v>-6334</v>
      </c>
      <c r="K64" s="447">
        <v>-6334</v>
      </c>
      <c r="L64" s="447">
        <v>-9500</v>
      </c>
      <c r="M64" s="447">
        <v>-8229</v>
      </c>
      <c r="N64" s="447">
        <v>-8227</v>
      </c>
      <c r="O64" s="447">
        <v>-8803</v>
      </c>
    </row>
    <row r="65" spans="2:15" s="345" customFormat="1">
      <c r="B65" s="53"/>
      <c r="C65" s="289" t="s">
        <v>693</v>
      </c>
      <c r="D65" s="53"/>
      <c r="E65" s="369" t="s">
        <v>695</v>
      </c>
      <c r="F65" s="447">
        <v>-234</v>
      </c>
      <c r="G65" s="447">
        <v>-267</v>
      </c>
      <c r="H65" s="447">
        <v>-249</v>
      </c>
      <c r="I65" s="447">
        <v>-319</v>
      </c>
      <c r="J65" s="447">
        <v>-314</v>
      </c>
      <c r="K65" s="447">
        <v>-344</v>
      </c>
      <c r="L65" s="447">
        <v>-329</v>
      </c>
      <c r="M65" s="447">
        <v>-485</v>
      </c>
      <c r="N65" s="447">
        <v>-331</v>
      </c>
      <c r="O65" s="447">
        <v>-406</v>
      </c>
    </row>
    <row r="66" spans="2:15" s="345" customFormat="1">
      <c r="B66" s="53"/>
      <c r="C66" s="444" t="s">
        <v>619</v>
      </c>
      <c r="D66" s="53"/>
      <c r="E66" s="444" t="s">
        <v>96</v>
      </c>
      <c r="F66" s="447">
        <v>-70</v>
      </c>
      <c r="G66" s="447">
        <v>-614</v>
      </c>
      <c r="H66" s="447">
        <v>-737</v>
      </c>
      <c r="I66" s="447">
        <v>-1337</v>
      </c>
      <c r="J66" s="447">
        <v>-1689</v>
      </c>
      <c r="K66" s="447">
        <v>-2154</v>
      </c>
      <c r="L66" s="447">
        <v>-2606</v>
      </c>
      <c r="M66" s="447">
        <v>-2085</v>
      </c>
      <c r="N66" s="447">
        <v>-2571</v>
      </c>
      <c r="O66" s="447">
        <v>-2038</v>
      </c>
    </row>
    <row r="67" spans="2:15" s="378" customFormat="1" ht="27">
      <c r="B67" s="131" t="s">
        <v>46</v>
      </c>
      <c r="C67" s="131"/>
      <c r="D67" s="131"/>
      <c r="E67" s="315" t="s">
        <v>601</v>
      </c>
      <c r="F67" s="385">
        <v>-159</v>
      </c>
      <c r="G67" s="385">
        <v>-2739</v>
      </c>
      <c r="H67" s="385">
        <v>302</v>
      </c>
      <c r="I67" s="385">
        <v>-715</v>
      </c>
      <c r="J67" s="385">
        <v>-483</v>
      </c>
      <c r="K67" s="385">
        <v>1280</v>
      </c>
      <c r="L67" s="385">
        <v>1765</v>
      </c>
      <c r="M67" s="385">
        <v>1270</v>
      </c>
      <c r="N67" s="385">
        <v>-694</v>
      </c>
      <c r="O67" s="385">
        <v>-673</v>
      </c>
    </row>
    <row r="68" spans="2:15" s="345" customFormat="1">
      <c r="B68" s="99" t="s">
        <v>600</v>
      </c>
      <c r="C68" s="99"/>
      <c r="D68" s="99"/>
      <c r="E68" s="502" t="s">
        <v>369</v>
      </c>
      <c r="F68" s="385">
        <v>11403</v>
      </c>
      <c r="G68" s="385">
        <v>-2174</v>
      </c>
      <c r="H68" s="385">
        <v>-9680</v>
      </c>
      <c r="I68" s="385">
        <v>474</v>
      </c>
      <c r="J68" s="385">
        <v>767</v>
      </c>
      <c r="K68" s="385">
        <v>817</v>
      </c>
      <c r="L68" s="385">
        <v>-1840</v>
      </c>
      <c r="M68" s="385">
        <v>-1125</v>
      </c>
      <c r="N68" s="385">
        <v>-1978</v>
      </c>
      <c r="O68" s="385">
        <v>-480</v>
      </c>
    </row>
    <row r="69" spans="2:15" s="378" customFormat="1">
      <c r="B69" s="99" t="s">
        <v>47</v>
      </c>
      <c r="C69" s="99"/>
      <c r="D69" s="306"/>
      <c r="E69" s="315" t="s">
        <v>370</v>
      </c>
      <c r="F69" s="385">
        <v>40166</v>
      </c>
      <c r="G69" s="385">
        <v>31166</v>
      </c>
      <c r="H69" s="385">
        <v>30690</v>
      </c>
      <c r="I69" s="385">
        <v>21440</v>
      </c>
      <c r="J69" s="385">
        <v>22592</v>
      </c>
      <c r="K69" s="385">
        <v>23572</v>
      </c>
      <c r="L69" s="385">
        <v>25581</v>
      </c>
      <c r="M69" s="385">
        <v>24497</v>
      </c>
      <c r="N69" s="385">
        <v>23497</v>
      </c>
      <c r="O69" s="385">
        <v>22363</v>
      </c>
    </row>
    <row r="70" spans="2:15" s="378" customFormat="1" ht="27">
      <c r="B70" s="99" t="s">
        <v>48</v>
      </c>
      <c r="C70" s="99"/>
      <c r="D70" s="306"/>
      <c r="E70" s="315" t="s">
        <v>378</v>
      </c>
      <c r="F70" s="385">
        <v>841</v>
      </c>
      <c r="G70" s="385">
        <v>1692</v>
      </c>
      <c r="H70" s="385">
        <v>430</v>
      </c>
      <c r="I70" s="385">
        <v>677</v>
      </c>
      <c r="J70" s="385">
        <v>212</v>
      </c>
      <c r="K70" s="385">
        <v>1191</v>
      </c>
      <c r="L70" s="385">
        <v>755</v>
      </c>
      <c r="M70" s="385">
        <v>125</v>
      </c>
      <c r="N70" s="385">
        <v>844</v>
      </c>
      <c r="O70" s="385">
        <v>648</v>
      </c>
    </row>
    <row r="71" spans="2:15" s="257" customFormat="1" ht="27">
      <c r="B71" s="99" t="s">
        <v>76</v>
      </c>
      <c r="C71" s="99"/>
      <c r="D71" s="99"/>
      <c r="E71" s="315" t="s">
        <v>372</v>
      </c>
      <c r="F71" s="414">
        <v>-21245</v>
      </c>
      <c r="G71" s="414" t="s">
        <v>388</v>
      </c>
      <c r="H71" s="414" t="s">
        <v>388</v>
      </c>
      <c r="I71" s="414" t="s">
        <v>388</v>
      </c>
      <c r="J71" s="414" t="s">
        <v>374</v>
      </c>
      <c r="K71" s="414" t="s">
        <v>374</v>
      </c>
      <c r="L71" s="414" t="s">
        <v>374</v>
      </c>
      <c r="M71" s="414" t="s">
        <v>374</v>
      </c>
      <c r="N71" s="414" t="s">
        <v>374</v>
      </c>
      <c r="O71" s="414" t="s">
        <v>374</v>
      </c>
    </row>
    <row r="72" spans="2:15" s="257" customFormat="1" ht="27">
      <c r="B72" s="514" t="s">
        <v>49</v>
      </c>
      <c r="C72" s="515"/>
      <c r="D72" s="99"/>
      <c r="E72" s="502" t="s">
        <v>385</v>
      </c>
      <c r="F72" s="414" t="s">
        <v>388</v>
      </c>
      <c r="G72" s="414">
        <v>5</v>
      </c>
      <c r="H72" s="414" t="s">
        <v>388</v>
      </c>
      <c r="I72" s="414" t="s">
        <v>388</v>
      </c>
      <c r="J72" s="414" t="s">
        <v>374</v>
      </c>
      <c r="K72" s="414" t="s">
        <v>374</v>
      </c>
      <c r="L72" s="414" t="s">
        <v>374</v>
      </c>
      <c r="M72" s="414" t="s">
        <v>374</v>
      </c>
      <c r="N72" s="414" t="s">
        <v>374</v>
      </c>
      <c r="O72" s="414" t="s">
        <v>374</v>
      </c>
    </row>
    <row r="73" spans="2:15" s="49" customFormat="1">
      <c r="B73" s="63" t="s">
        <v>50</v>
      </c>
      <c r="C73" s="63"/>
      <c r="D73" s="63"/>
      <c r="E73" s="92" t="s">
        <v>371</v>
      </c>
      <c r="F73" s="383">
        <v>31166</v>
      </c>
      <c r="G73" s="383">
        <v>30690</v>
      </c>
      <c r="H73" s="383">
        <v>21440</v>
      </c>
      <c r="I73" s="383">
        <v>22592</v>
      </c>
      <c r="J73" s="383">
        <v>23572</v>
      </c>
      <c r="K73" s="383">
        <v>25581</v>
      </c>
      <c r="L73" s="383">
        <v>24497</v>
      </c>
      <c r="M73" s="383">
        <v>23497</v>
      </c>
      <c r="N73" s="383">
        <v>22363</v>
      </c>
      <c r="O73" s="383">
        <v>22530</v>
      </c>
    </row>
    <row r="74" spans="2:15" s="375" customFormat="1">
      <c r="E74" s="376"/>
      <c r="F74" s="373"/>
      <c r="G74" s="373"/>
      <c r="H74" s="373"/>
      <c r="I74" s="373"/>
      <c r="J74" s="373"/>
      <c r="K74" s="373"/>
      <c r="L74" s="373"/>
      <c r="M74" s="373"/>
      <c r="N74" s="373"/>
      <c r="O74" s="373"/>
    </row>
    <row r="75" spans="2:15" s="375" customFormat="1">
      <c r="E75" s="376"/>
      <c r="F75" s="374"/>
      <c r="G75" s="374"/>
      <c r="H75" s="374"/>
      <c r="I75" s="374"/>
      <c r="J75" s="374"/>
      <c r="K75" s="374"/>
      <c r="L75" s="374"/>
      <c r="M75" s="374"/>
      <c r="N75" s="374"/>
      <c r="O75" s="374"/>
    </row>
    <row r="76" spans="2:15" s="375" customFormat="1">
      <c r="E76" s="376"/>
      <c r="F76" s="374"/>
      <c r="G76" s="374"/>
      <c r="H76" s="374"/>
      <c r="I76" s="374"/>
      <c r="J76" s="374"/>
      <c r="K76" s="374"/>
      <c r="L76" s="374"/>
      <c r="M76" s="374"/>
      <c r="N76" s="374"/>
      <c r="O76" s="374"/>
    </row>
    <row r="77" spans="2:15" s="375" customFormat="1">
      <c r="E77" s="376"/>
      <c r="F77" s="374"/>
      <c r="G77" s="374"/>
      <c r="H77" s="374"/>
      <c r="I77" s="374"/>
      <c r="J77" s="374"/>
      <c r="K77" s="374"/>
      <c r="L77" s="374"/>
      <c r="M77" s="374"/>
      <c r="N77" s="374"/>
      <c r="O77" s="374"/>
    </row>
    <row r="78" spans="2:15" s="375" customFormat="1">
      <c r="E78" s="376"/>
      <c r="F78" s="374"/>
      <c r="G78" s="374"/>
      <c r="H78" s="374"/>
      <c r="I78" s="374"/>
      <c r="J78" s="374"/>
      <c r="K78" s="374"/>
      <c r="L78" s="374"/>
      <c r="M78" s="374"/>
      <c r="N78" s="374"/>
      <c r="O78" s="374"/>
    </row>
    <row r="79" spans="2:15" s="375" customFormat="1">
      <c r="E79" s="376"/>
      <c r="F79" s="374"/>
      <c r="G79" s="374"/>
      <c r="H79" s="374"/>
      <c r="I79" s="374"/>
      <c r="J79" s="374"/>
      <c r="K79" s="374"/>
      <c r="L79" s="374"/>
      <c r="M79" s="374"/>
      <c r="N79" s="374"/>
      <c r="O79" s="374"/>
    </row>
    <row r="80" spans="2:15" s="375" customFormat="1">
      <c r="E80" s="376"/>
      <c r="F80" s="374"/>
      <c r="G80" s="374"/>
      <c r="H80" s="374"/>
      <c r="I80" s="374"/>
      <c r="J80" s="374"/>
    </row>
    <row r="81" spans="5:10" s="375" customFormat="1">
      <c r="E81" s="376"/>
      <c r="F81" s="31"/>
      <c r="G81" s="31"/>
      <c r="H81" s="31"/>
      <c r="I81" s="31"/>
      <c r="J81" s="31"/>
    </row>
    <row r="82" spans="5:10" s="375" customFormat="1">
      <c r="E82" s="376"/>
      <c r="F82" s="31"/>
      <c r="G82" s="31"/>
      <c r="H82" s="31"/>
      <c r="I82" s="31"/>
      <c r="J82" s="31"/>
    </row>
    <row r="83" spans="5:10" s="375" customFormat="1">
      <c r="E83" s="376"/>
      <c r="F83" s="31"/>
      <c r="G83" s="31"/>
      <c r="H83" s="31"/>
      <c r="I83" s="31"/>
      <c r="J83" s="31"/>
    </row>
    <row r="84" spans="5:10" s="375" customFormat="1">
      <c r="E84" s="376"/>
      <c r="F84" s="31"/>
      <c r="G84" s="31"/>
      <c r="H84" s="31"/>
      <c r="I84" s="31"/>
      <c r="J84" s="31"/>
    </row>
    <row r="85" spans="5:10" s="375" customFormat="1">
      <c r="E85" s="376"/>
      <c r="F85" s="31"/>
      <c r="G85" s="31"/>
      <c r="H85" s="31"/>
      <c r="I85" s="31"/>
      <c r="J85" s="31"/>
    </row>
    <row r="86" spans="5:10" s="375" customFormat="1">
      <c r="E86" s="376"/>
      <c r="F86" s="31"/>
      <c r="G86" s="31"/>
      <c r="H86" s="31"/>
      <c r="I86" s="31"/>
      <c r="J86" s="31"/>
    </row>
    <row r="87" spans="5:10" s="375" customFormat="1">
      <c r="E87" s="376"/>
      <c r="F87" s="31"/>
      <c r="G87" s="31"/>
      <c r="H87" s="31"/>
      <c r="I87" s="31"/>
      <c r="J87" s="31"/>
    </row>
    <row r="88" spans="5:10" s="375" customFormat="1">
      <c r="E88" s="376"/>
      <c r="F88" s="31"/>
      <c r="G88" s="31"/>
      <c r="H88" s="31"/>
      <c r="I88" s="31"/>
      <c r="J88" s="31"/>
    </row>
    <row r="89" spans="5:10" s="375" customFormat="1">
      <c r="E89" s="376"/>
      <c r="F89" s="31"/>
      <c r="G89" s="31"/>
      <c r="H89" s="31"/>
      <c r="I89" s="31"/>
      <c r="J89" s="31"/>
    </row>
    <row r="90" spans="5:10" s="375" customFormat="1">
      <c r="E90" s="376"/>
      <c r="F90" s="31"/>
      <c r="G90" s="31"/>
      <c r="H90" s="31"/>
      <c r="I90" s="31"/>
      <c r="J90" s="31"/>
    </row>
    <row r="91" spans="5:10" s="375" customFormat="1">
      <c r="E91" s="376"/>
      <c r="F91" s="31"/>
      <c r="G91" s="31"/>
      <c r="H91" s="31"/>
      <c r="I91" s="31"/>
      <c r="J91" s="31"/>
    </row>
    <row r="92" spans="5:10" s="375" customFormat="1">
      <c r="E92" s="376"/>
      <c r="F92" s="31"/>
      <c r="G92" s="31"/>
      <c r="H92" s="31"/>
      <c r="I92" s="31"/>
      <c r="J92" s="31"/>
    </row>
    <row r="93" spans="5:10" s="375" customFormat="1">
      <c r="E93" s="376"/>
      <c r="F93" s="31"/>
      <c r="G93" s="31"/>
      <c r="H93" s="31"/>
      <c r="I93" s="31"/>
      <c r="J93" s="31"/>
    </row>
    <row r="94" spans="5:10" s="375" customFormat="1">
      <c r="E94" s="376"/>
      <c r="F94" s="31"/>
      <c r="G94" s="31"/>
      <c r="H94" s="31"/>
      <c r="I94" s="31"/>
      <c r="J94" s="31"/>
    </row>
    <row r="95" spans="5:10">
      <c r="F95" s="24"/>
      <c r="G95" s="24"/>
      <c r="H95" s="24"/>
      <c r="I95" s="24"/>
      <c r="J95" s="24"/>
    </row>
    <row r="96" spans="5: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24"/>
    </row>
    <row r="104" spans="6:10">
      <c r="F104" s="24"/>
      <c r="G104" s="24"/>
      <c r="H104" s="24"/>
      <c r="I104" s="24"/>
      <c r="J104" s="24"/>
    </row>
    <row r="105" spans="6:10">
      <c r="F105" s="24"/>
      <c r="G105" s="24"/>
      <c r="H105" s="24"/>
      <c r="I105" s="24"/>
      <c r="J105" s="24"/>
    </row>
    <row r="106" spans="6:10">
      <c r="F106" s="24"/>
      <c r="G106" s="24"/>
      <c r="H106" s="24"/>
      <c r="I106" s="24"/>
      <c r="J106" s="24"/>
    </row>
    <row r="107" spans="6:10">
      <c r="F107" s="24"/>
      <c r="G107" s="24"/>
      <c r="H107" s="24"/>
      <c r="I107" s="24"/>
      <c r="J107" s="516">
        <v>1</v>
      </c>
    </row>
    <row r="108" spans="6:10">
      <c r="F108" s="24"/>
      <c r="G108" s="24"/>
      <c r="H108" s="24"/>
      <c r="I108" s="24"/>
      <c r="J108" s="516"/>
    </row>
    <row r="109" spans="6:10">
      <c r="F109" s="24"/>
      <c r="G109" s="24"/>
      <c r="H109" s="24"/>
      <c r="I109" s="24"/>
      <c r="J109" s="24"/>
    </row>
    <row r="110" spans="6:10">
      <c r="F110" s="24"/>
      <c r="G110" s="24"/>
      <c r="H110" s="24"/>
      <c r="I110" s="24"/>
      <c r="J110" s="24"/>
    </row>
    <row r="111" spans="6:10">
      <c r="F111" s="24"/>
      <c r="G111" s="24"/>
      <c r="H111" s="24"/>
      <c r="I111" s="24"/>
      <c r="J111" s="24"/>
    </row>
    <row r="112" spans="6:10">
      <c r="F112" s="24"/>
      <c r="G112" s="24"/>
      <c r="H112" s="24"/>
      <c r="I112" s="24"/>
    </row>
    <row r="113" spans="6:10">
      <c r="F113" s="24"/>
      <c r="G113" s="24"/>
      <c r="H113" s="24"/>
      <c r="I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row r="192" spans="6:10">
      <c r="F192" s="24"/>
      <c r="G192" s="24"/>
      <c r="H192" s="24"/>
      <c r="I192" s="24"/>
      <c r="J192" s="24"/>
    </row>
    <row r="193" spans="6:10">
      <c r="F193" s="24"/>
      <c r="G193" s="24"/>
      <c r="H193" s="24"/>
      <c r="I193" s="24"/>
      <c r="J193" s="24"/>
    </row>
    <row r="194" spans="6:10">
      <c r="F194" s="24"/>
      <c r="G194" s="24"/>
      <c r="H194" s="24"/>
      <c r="I194" s="24"/>
      <c r="J194" s="24"/>
    </row>
    <row r="195" spans="6:10">
      <c r="F195" s="24"/>
      <c r="G195" s="24"/>
      <c r="H195" s="24"/>
      <c r="I195" s="24"/>
      <c r="J195" s="24"/>
    </row>
    <row r="196" spans="6:10">
      <c r="F196" s="24"/>
      <c r="G196" s="24"/>
      <c r="H196" s="24"/>
      <c r="I196" s="24"/>
      <c r="J196" s="24"/>
    </row>
    <row r="197" spans="6:10">
      <c r="F197" s="24"/>
      <c r="G197" s="24"/>
      <c r="H197" s="24"/>
      <c r="I197" s="24"/>
      <c r="J197" s="24"/>
    </row>
    <row r="198" spans="6:10">
      <c r="F198" s="24"/>
      <c r="G198" s="24"/>
      <c r="H198" s="24"/>
      <c r="I198" s="24"/>
      <c r="J198" s="24"/>
    </row>
    <row r="199" spans="6:10">
      <c r="F199" s="24"/>
      <c r="G199" s="24"/>
      <c r="H199" s="24"/>
      <c r="I199" s="24"/>
      <c r="J199" s="24"/>
    </row>
    <row r="200" spans="6:10">
      <c r="F200" s="24"/>
      <c r="G200" s="24"/>
      <c r="H200" s="24"/>
      <c r="I200" s="24"/>
      <c r="J200" s="24"/>
    </row>
    <row r="201" spans="6:10">
      <c r="F201" s="24"/>
      <c r="G201" s="24"/>
      <c r="H201" s="24"/>
      <c r="I201" s="24"/>
      <c r="J201" s="24"/>
    </row>
    <row r="202" spans="6:10">
      <c r="F202" s="24"/>
      <c r="G202" s="24"/>
      <c r="H202" s="24"/>
      <c r="I202" s="24"/>
      <c r="J202" s="24"/>
    </row>
    <row r="203" spans="6:10">
      <c r="F203" s="24"/>
      <c r="G203" s="24"/>
      <c r="H203" s="24"/>
      <c r="I203" s="24"/>
      <c r="J203" s="24"/>
    </row>
    <row r="204" spans="6:10">
      <c r="F204" s="24"/>
      <c r="G204" s="24"/>
      <c r="H204" s="24"/>
      <c r="I204" s="24"/>
      <c r="J204" s="24"/>
    </row>
    <row r="205" spans="6:10">
      <c r="F205" s="24"/>
      <c r="G205" s="24"/>
      <c r="H205" s="24"/>
      <c r="I205" s="24"/>
      <c r="J205" s="24"/>
    </row>
    <row r="206" spans="6:10">
      <c r="F206" s="24"/>
      <c r="G206" s="24"/>
      <c r="H206" s="24"/>
      <c r="I206" s="24"/>
      <c r="J206" s="24"/>
    </row>
    <row r="207" spans="6:10">
      <c r="F207" s="24"/>
      <c r="G207" s="24"/>
      <c r="H207" s="24"/>
      <c r="I207" s="24"/>
      <c r="J207" s="24"/>
    </row>
    <row r="208" spans="6:10">
      <c r="F208" s="24"/>
      <c r="G208" s="24"/>
      <c r="H208" s="24"/>
      <c r="I208" s="24"/>
      <c r="J208" s="24"/>
    </row>
    <row r="209" spans="6:10">
      <c r="F209" s="24"/>
      <c r="G209" s="24"/>
      <c r="H209" s="24"/>
      <c r="I209" s="24"/>
      <c r="J209" s="24"/>
    </row>
    <row r="210" spans="6:10">
      <c r="F210" s="24"/>
      <c r="G210" s="24"/>
      <c r="H210" s="24"/>
      <c r="I210" s="24"/>
      <c r="J210" s="24"/>
    </row>
    <row r="211" spans="6:10">
      <c r="F211" s="24"/>
      <c r="G211" s="24"/>
      <c r="H211" s="24"/>
      <c r="I211" s="24"/>
      <c r="J211" s="24"/>
    </row>
    <row r="212" spans="6:10">
      <c r="F212" s="24"/>
      <c r="G212" s="24"/>
      <c r="H212" s="24"/>
      <c r="I212" s="24"/>
      <c r="J212" s="24"/>
    </row>
    <row r="213" spans="6:10">
      <c r="F213" s="24"/>
      <c r="G213" s="24"/>
      <c r="H213" s="24"/>
      <c r="I213" s="24"/>
      <c r="J213" s="24"/>
    </row>
    <row r="214" spans="6:10">
      <c r="F214" s="24"/>
      <c r="G214" s="24"/>
      <c r="H214" s="24"/>
      <c r="I214" s="24"/>
      <c r="J214" s="24"/>
    </row>
    <row r="215" spans="6:10">
      <c r="F215" s="24"/>
      <c r="G215" s="24"/>
      <c r="H215" s="24"/>
      <c r="I215" s="24"/>
      <c r="J215" s="24"/>
    </row>
    <row r="216" spans="6:10">
      <c r="F216" s="24"/>
      <c r="G216" s="24"/>
      <c r="H216" s="24"/>
      <c r="I216" s="24"/>
      <c r="J216" s="24"/>
    </row>
    <row r="217" spans="6:10">
      <c r="F217" s="24"/>
      <c r="G217" s="24"/>
      <c r="H217" s="24"/>
      <c r="I217" s="24"/>
      <c r="J217" s="24"/>
    </row>
    <row r="218" spans="6:10">
      <c r="F218" s="24"/>
      <c r="G218" s="24"/>
      <c r="H218" s="24"/>
      <c r="I218" s="24"/>
      <c r="J218" s="24"/>
    </row>
    <row r="219" spans="6:10">
      <c r="F219" s="24"/>
      <c r="G219" s="24"/>
      <c r="H219" s="24"/>
      <c r="I219" s="24"/>
      <c r="J219" s="24"/>
    </row>
    <row r="220" spans="6:10">
      <c r="F220" s="24"/>
      <c r="G220" s="24"/>
      <c r="H220" s="24"/>
      <c r="I220" s="24"/>
      <c r="J220" s="24"/>
    </row>
    <row r="221" spans="6:10">
      <c r="F221" s="24"/>
      <c r="G221" s="24"/>
      <c r="H221" s="24"/>
      <c r="I221" s="24"/>
      <c r="J221" s="24"/>
    </row>
    <row r="222" spans="6:10">
      <c r="F222" s="24"/>
      <c r="G222" s="24"/>
      <c r="H222" s="24"/>
      <c r="I222" s="24"/>
      <c r="J222" s="24"/>
    </row>
  </sheetData>
  <mergeCells count="2">
    <mergeCell ref="B72:C72"/>
    <mergeCell ref="J107:J108"/>
  </mergeCells>
  <phoneticPr fontId="2"/>
  <pageMargins left="0.39370078740157483" right="0" top="0.39370078740157483" bottom="0" header="0.43307086614173229" footer="0.19685039370078741"/>
  <pageSetup paperSize="9" scale="65" fitToHeight="2" orientation="landscape" horizontalDpi="4294967292" r:id="rId1"/>
  <headerFooter alignWithMargins="0"/>
  <rowBreaks count="1" manualBreakCount="1">
    <brk id="43"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view="pageBreakPreview" zoomScaleNormal="100" zoomScaleSheetLayoutView="100" workbookViewId="0">
      <selection activeCell="Q61" sqref="Q61"/>
    </sheetView>
  </sheetViews>
  <sheetFormatPr defaultRowHeight="13.5"/>
  <cols>
    <col min="1" max="1" width="3.125" customWidth="1"/>
    <col min="2" max="2" width="4.625" customWidth="1"/>
    <col min="3" max="3" width="25.5" bestFit="1" customWidth="1"/>
    <col min="4" max="4" width="4.625" customWidth="1"/>
    <col min="5" max="5" width="34.875" bestFit="1" customWidth="1"/>
    <col min="6" max="10" width="12.5" style="14" customWidth="1"/>
    <col min="11" max="12" width="12.5" customWidth="1"/>
    <col min="13" max="15" width="12.5" style="253" customWidth="1"/>
    <col min="16" max="16" width="12.5" style="372" customWidth="1"/>
    <col min="17" max="17" width="12.5" customWidth="1"/>
  </cols>
  <sheetData>
    <row r="1" spans="1:19">
      <c r="A1" s="215"/>
      <c r="N1" s="316"/>
      <c r="O1" s="316"/>
      <c r="P1" s="395"/>
      <c r="Q1" s="316"/>
    </row>
    <row r="2" spans="1:19">
      <c r="E2" s="26"/>
      <c r="H2" s="518" t="s">
        <v>284</v>
      </c>
      <c r="I2" s="518"/>
      <c r="L2" s="518" t="s">
        <v>321</v>
      </c>
      <c r="M2" s="518"/>
      <c r="R2" s="199"/>
      <c r="S2" s="199"/>
    </row>
    <row r="3" spans="1:19">
      <c r="E3" s="26"/>
      <c r="H3" s="200" t="s">
        <v>285</v>
      </c>
      <c r="I3" s="201" t="s">
        <v>286</v>
      </c>
      <c r="K3" s="199"/>
      <c r="L3" s="197" t="s">
        <v>322</v>
      </c>
      <c r="M3" s="198" t="s">
        <v>323</v>
      </c>
      <c r="N3" s="199"/>
      <c r="O3" s="199"/>
      <c r="P3" s="391"/>
      <c r="Q3" s="334" t="s">
        <v>330</v>
      </c>
      <c r="R3" s="199"/>
      <c r="S3" s="199"/>
    </row>
    <row r="4" spans="1:19" ht="14.25" thickBot="1">
      <c r="E4" s="26"/>
      <c r="H4" s="239" t="s">
        <v>282</v>
      </c>
      <c r="I4" s="240" t="s">
        <v>283</v>
      </c>
      <c r="K4" s="199"/>
      <c r="L4" s="330" t="s">
        <v>294</v>
      </c>
      <c r="M4" s="331" t="s">
        <v>295</v>
      </c>
      <c r="N4" s="199"/>
      <c r="O4" s="199"/>
      <c r="P4" s="391"/>
      <c r="Q4" s="334" t="s">
        <v>348</v>
      </c>
    </row>
    <row r="5" spans="1:19" s="51" customFormat="1" ht="14.25" customHeight="1" thickBot="1">
      <c r="B5" s="72" t="s">
        <v>509</v>
      </c>
      <c r="C5" s="72"/>
      <c r="D5" s="72" t="s">
        <v>508</v>
      </c>
      <c r="E5" s="72"/>
      <c r="F5" s="260" t="s">
        <v>410</v>
      </c>
      <c r="G5" s="260" t="s">
        <v>411</v>
      </c>
      <c r="H5" s="332" t="s">
        <v>412</v>
      </c>
      <c r="I5" s="333" t="s">
        <v>412</v>
      </c>
      <c r="J5" s="260" t="s">
        <v>413</v>
      </c>
      <c r="K5" s="260" t="s">
        <v>253</v>
      </c>
      <c r="L5" s="260" t="s">
        <v>362</v>
      </c>
      <c r="M5" s="290" t="s">
        <v>170</v>
      </c>
      <c r="N5" s="279" t="s">
        <v>169</v>
      </c>
      <c r="O5" s="279" t="s">
        <v>667</v>
      </c>
      <c r="P5" s="393" t="s">
        <v>668</v>
      </c>
      <c r="Q5" s="279" t="s">
        <v>675</v>
      </c>
    </row>
    <row r="6" spans="1:19" s="49" customFormat="1">
      <c r="B6" s="70" t="s">
        <v>602</v>
      </c>
      <c r="C6" s="70"/>
      <c r="D6" s="70" t="s">
        <v>639</v>
      </c>
      <c r="E6" s="70"/>
      <c r="F6" s="90">
        <v>752300</v>
      </c>
      <c r="G6" s="90">
        <v>683715</v>
      </c>
      <c r="H6" s="147">
        <v>653287</v>
      </c>
      <c r="I6" s="148">
        <v>653287</v>
      </c>
      <c r="J6" s="90">
        <v>638770</v>
      </c>
      <c r="K6" s="90">
        <v>649703</v>
      </c>
      <c r="L6" s="90">
        <v>682439</v>
      </c>
      <c r="M6" s="291">
        <v>682439</v>
      </c>
      <c r="N6" s="267">
        <v>679157</v>
      </c>
      <c r="O6" s="267">
        <v>685906</v>
      </c>
      <c r="P6" s="384">
        <v>746792</v>
      </c>
      <c r="Q6" s="396">
        <v>736763</v>
      </c>
    </row>
    <row r="7" spans="1:19" s="32" customFormat="1">
      <c r="B7" s="19"/>
      <c r="C7" s="19" t="s">
        <v>641</v>
      </c>
      <c r="D7" s="19"/>
      <c r="E7" s="19" t="s">
        <v>470</v>
      </c>
      <c r="F7" s="89">
        <v>194902</v>
      </c>
      <c r="G7" s="89">
        <v>195244</v>
      </c>
      <c r="H7" s="149">
        <v>195114</v>
      </c>
      <c r="I7" s="150">
        <v>191872</v>
      </c>
      <c r="J7" s="89">
        <v>192947</v>
      </c>
      <c r="K7" s="89">
        <v>192718</v>
      </c>
      <c r="L7" s="89">
        <v>193631</v>
      </c>
      <c r="M7" s="292">
        <v>249342</v>
      </c>
      <c r="N7" s="265">
        <v>234555</v>
      </c>
      <c r="O7" s="265">
        <v>233419</v>
      </c>
      <c r="P7" s="381">
        <v>239544</v>
      </c>
      <c r="Q7" s="447">
        <v>237136</v>
      </c>
    </row>
    <row r="8" spans="1:19" s="32" customFormat="1">
      <c r="B8" s="9"/>
      <c r="C8" s="9" t="s">
        <v>642</v>
      </c>
      <c r="D8" s="9"/>
      <c r="E8" s="9" t="s">
        <v>471</v>
      </c>
      <c r="F8" s="89">
        <v>179689</v>
      </c>
      <c r="G8" s="89">
        <v>171685</v>
      </c>
      <c r="H8" s="149">
        <v>169205</v>
      </c>
      <c r="I8" s="150">
        <v>168451</v>
      </c>
      <c r="J8" s="89">
        <v>152730</v>
      </c>
      <c r="K8" s="89">
        <v>176114</v>
      </c>
      <c r="L8" s="89">
        <v>196711</v>
      </c>
      <c r="M8" s="292">
        <v>198343</v>
      </c>
      <c r="N8" s="265">
        <v>208610</v>
      </c>
      <c r="O8" s="265">
        <v>206444</v>
      </c>
      <c r="P8" s="381">
        <v>220923</v>
      </c>
      <c r="Q8" s="447">
        <v>215709</v>
      </c>
    </row>
    <row r="9" spans="1:19" s="32" customFormat="1">
      <c r="B9" s="9"/>
      <c r="C9" s="9" t="s">
        <v>469</v>
      </c>
      <c r="D9" s="9"/>
      <c r="E9" s="9" t="s">
        <v>472</v>
      </c>
      <c r="F9" s="89">
        <v>95328</v>
      </c>
      <c r="G9" s="89">
        <v>100561</v>
      </c>
      <c r="H9" s="149">
        <v>103667</v>
      </c>
      <c r="I9" s="150">
        <v>107852</v>
      </c>
      <c r="J9" s="89">
        <v>103407</v>
      </c>
      <c r="K9" s="89">
        <v>102313</v>
      </c>
      <c r="L9" s="89">
        <v>108608</v>
      </c>
      <c r="M9" s="294">
        <v>102695</v>
      </c>
      <c r="N9" s="265">
        <v>110350</v>
      </c>
      <c r="O9" s="265">
        <v>112632</v>
      </c>
      <c r="P9" s="381">
        <v>112490</v>
      </c>
      <c r="Q9" s="447">
        <v>115193</v>
      </c>
    </row>
    <row r="10" spans="1:19" s="32" customFormat="1">
      <c r="B10" s="9"/>
      <c r="C10" s="9" t="s">
        <v>644</v>
      </c>
      <c r="D10" s="9"/>
      <c r="E10" s="289" t="s">
        <v>650</v>
      </c>
      <c r="F10" s="89">
        <v>94437</v>
      </c>
      <c r="G10" s="89">
        <v>65805</v>
      </c>
      <c r="H10" s="149">
        <v>62854</v>
      </c>
      <c r="I10" s="150">
        <v>62854</v>
      </c>
      <c r="J10" s="89">
        <v>67710</v>
      </c>
      <c r="K10" s="89">
        <v>67571</v>
      </c>
      <c r="L10" s="89">
        <v>70840</v>
      </c>
      <c r="M10" s="293"/>
      <c r="N10" s="271"/>
      <c r="O10" s="271"/>
      <c r="P10" s="388"/>
      <c r="Q10" s="451"/>
    </row>
    <row r="11" spans="1:19" s="257" customFormat="1">
      <c r="B11" s="9"/>
      <c r="C11" s="289" t="s">
        <v>648</v>
      </c>
      <c r="D11" s="9"/>
      <c r="E11" s="289" t="s">
        <v>652</v>
      </c>
      <c r="F11" s="271"/>
      <c r="G11" s="271"/>
      <c r="H11" s="152"/>
      <c r="I11" s="151"/>
      <c r="J11" s="271"/>
      <c r="K11" s="271"/>
      <c r="L11" s="271"/>
      <c r="M11" s="294">
        <v>34086</v>
      </c>
      <c r="N11" s="265">
        <v>33006</v>
      </c>
      <c r="O11" s="265">
        <v>31965</v>
      </c>
      <c r="P11" s="381">
        <v>30502</v>
      </c>
      <c r="Q11" s="447">
        <v>29938</v>
      </c>
    </row>
    <row r="12" spans="1:19" s="257" customFormat="1">
      <c r="B12" s="9"/>
      <c r="C12" s="289" t="s">
        <v>649</v>
      </c>
      <c r="D12" s="9"/>
      <c r="E12" s="289" t="s">
        <v>651</v>
      </c>
      <c r="F12" s="271"/>
      <c r="G12" s="271"/>
      <c r="H12" s="152"/>
      <c r="I12" s="151"/>
      <c r="J12" s="271"/>
      <c r="K12" s="271"/>
      <c r="L12" s="271"/>
      <c r="M12" s="294">
        <v>36745</v>
      </c>
      <c r="N12" s="265">
        <v>37696</v>
      </c>
      <c r="O12" s="265">
        <v>39419</v>
      </c>
      <c r="P12" s="381">
        <v>76092</v>
      </c>
      <c r="Q12" s="447">
        <v>71670</v>
      </c>
    </row>
    <row r="13" spans="1:19" s="32" customFormat="1">
      <c r="B13" s="20"/>
      <c r="C13" s="20" t="s">
        <v>620</v>
      </c>
      <c r="D13" s="20"/>
      <c r="E13" s="20" t="s">
        <v>474</v>
      </c>
      <c r="F13" s="89">
        <v>69239</v>
      </c>
      <c r="G13" s="89">
        <v>66457</v>
      </c>
      <c r="H13" s="149">
        <v>60977</v>
      </c>
      <c r="I13" s="150">
        <v>60977</v>
      </c>
      <c r="J13" s="89">
        <v>65220</v>
      </c>
      <c r="K13" s="89">
        <v>64090</v>
      </c>
      <c r="L13" s="89">
        <v>64697</v>
      </c>
      <c r="M13" s="294">
        <v>64697</v>
      </c>
      <c r="N13" s="265">
        <v>63695</v>
      </c>
      <c r="O13" s="265">
        <v>63031</v>
      </c>
      <c r="P13" s="381">
        <v>68042</v>
      </c>
      <c r="Q13" s="447">
        <v>65640</v>
      </c>
    </row>
    <row r="14" spans="1:19" s="32" customFormat="1">
      <c r="B14" s="20"/>
      <c r="C14" s="20" t="s">
        <v>643</v>
      </c>
      <c r="D14" s="20"/>
      <c r="E14" s="20" t="s">
        <v>475</v>
      </c>
      <c r="F14" s="89">
        <v>120751</v>
      </c>
      <c r="G14" s="89">
        <v>67581</v>
      </c>
      <c r="H14" s="149">
        <v>62788</v>
      </c>
      <c r="I14" s="150">
        <v>62874</v>
      </c>
      <c r="J14" s="89">
        <v>54008</v>
      </c>
      <c r="K14" s="89">
        <v>53853</v>
      </c>
      <c r="L14" s="89">
        <v>53253</v>
      </c>
      <c r="M14" s="293"/>
      <c r="N14" s="271"/>
      <c r="O14" s="271"/>
      <c r="P14" s="388"/>
      <c r="Q14" s="451"/>
    </row>
    <row r="15" spans="1:19" s="32" customFormat="1">
      <c r="B15" s="20"/>
      <c r="C15" s="20" t="s">
        <v>621</v>
      </c>
      <c r="D15" s="20"/>
      <c r="E15" s="20" t="s">
        <v>476</v>
      </c>
      <c r="F15" s="89">
        <v>44818</v>
      </c>
      <c r="G15" s="89">
        <v>60534</v>
      </c>
      <c r="H15" s="149">
        <v>39591</v>
      </c>
      <c r="I15" s="150">
        <v>39594</v>
      </c>
      <c r="J15" s="89">
        <v>43910</v>
      </c>
      <c r="K15" s="89">
        <v>31334</v>
      </c>
      <c r="L15" s="89">
        <v>36045</v>
      </c>
      <c r="M15" s="294">
        <v>36045</v>
      </c>
      <c r="N15" s="265">
        <v>34713</v>
      </c>
      <c r="O15" s="265">
        <v>41678</v>
      </c>
      <c r="P15" s="381">
        <v>38859</v>
      </c>
      <c r="Q15" s="447">
        <v>42646</v>
      </c>
    </row>
    <row r="16" spans="1:19" s="32" customFormat="1">
      <c r="B16" s="20"/>
      <c r="C16" s="20" t="s">
        <v>341</v>
      </c>
      <c r="D16" s="20"/>
      <c r="E16" s="20" t="s">
        <v>477</v>
      </c>
      <c r="F16" s="89">
        <v>-46867</v>
      </c>
      <c r="G16" s="89">
        <v>-44155</v>
      </c>
      <c r="H16" s="149">
        <v>-40911</v>
      </c>
      <c r="I16" s="150">
        <v>-41189</v>
      </c>
      <c r="J16" s="89">
        <v>-41164</v>
      </c>
      <c r="K16" s="89">
        <v>-38293</v>
      </c>
      <c r="L16" s="89">
        <v>-41348</v>
      </c>
      <c r="M16" s="294">
        <v>-39516</v>
      </c>
      <c r="N16" s="265">
        <v>-43469</v>
      </c>
      <c r="O16" s="265">
        <v>-42684</v>
      </c>
      <c r="P16" s="381">
        <v>-39660</v>
      </c>
      <c r="Q16" s="447">
        <v>-41172</v>
      </c>
    </row>
    <row r="17" spans="2:17" s="49" customFormat="1">
      <c r="B17" s="99" t="s">
        <v>504</v>
      </c>
      <c r="C17" s="99"/>
      <c r="D17" s="99" t="s">
        <v>505</v>
      </c>
      <c r="E17" s="99"/>
      <c r="F17" s="125">
        <v>90724</v>
      </c>
      <c r="G17" s="125">
        <v>77823</v>
      </c>
      <c r="H17" s="153">
        <v>70126</v>
      </c>
      <c r="I17" s="154">
        <v>70126</v>
      </c>
      <c r="J17" s="125">
        <v>64743</v>
      </c>
      <c r="K17" s="125">
        <v>73809</v>
      </c>
      <c r="L17" s="125">
        <v>87921</v>
      </c>
      <c r="M17" s="295">
        <v>87921</v>
      </c>
      <c r="N17" s="269">
        <v>91828</v>
      </c>
      <c r="O17" s="269">
        <v>94026</v>
      </c>
      <c r="P17" s="386">
        <v>110293</v>
      </c>
      <c r="Q17" s="385">
        <v>104058</v>
      </c>
    </row>
    <row r="18" spans="2:17" s="32" customFormat="1">
      <c r="B18" s="12"/>
      <c r="C18" s="19" t="s">
        <v>641</v>
      </c>
      <c r="D18" s="19"/>
      <c r="E18" s="19" t="s">
        <v>470</v>
      </c>
      <c r="F18" s="89">
        <v>33155</v>
      </c>
      <c r="G18" s="89">
        <v>32490</v>
      </c>
      <c r="H18" s="149">
        <v>31552</v>
      </c>
      <c r="I18" s="150">
        <v>31008</v>
      </c>
      <c r="J18" s="89">
        <v>29378</v>
      </c>
      <c r="K18" s="89">
        <v>32342</v>
      </c>
      <c r="L18" s="89">
        <v>34711</v>
      </c>
      <c r="M18" s="294">
        <v>37208</v>
      </c>
      <c r="N18" s="265">
        <v>38494</v>
      </c>
      <c r="O18" s="265">
        <v>38553</v>
      </c>
      <c r="P18" s="381">
        <v>41270</v>
      </c>
      <c r="Q18" s="447">
        <v>42237</v>
      </c>
    </row>
    <row r="19" spans="2:17" s="32" customFormat="1">
      <c r="B19" s="12"/>
      <c r="C19" s="9" t="s">
        <v>642</v>
      </c>
      <c r="D19" s="9"/>
      <c r="E19" s="9" t="s">
        <v>471</v>
      </c>
      <c r="F19" s="89">
        <v>39517</v>
      </c>
      <c r="G19" s="89">
        <v>32815</v>
      </c>
      <c r="H19" s="149">
        <v>29629</v>
      </c>
      <c r="I19" s="150">
        <v>30938</v>
      </c>
      <c r="J19" s="89">
        <v>23996</v>
      </c>
      <c r="K19" s="89">
        <v>29133</v>
      </c>
      <c r="L19" s="89">
        <v>36994</v>
      </c>
      <c r="M19" s="294">
        <v>37278</v>
      </c>
      <c r="N19" s="265">
        <v>38008</v>
      </c>
      <c r="O19" s="265">
        <v>37173</v>
      </c>
      <c r="P19" s="381">
        <v>49851</v>
      </c>
      <c r="Q19" s="447">
        <v>41970</v>
      </c>
    </row>
    <row r="20" spans="2:17" s="32" customFormat="1">
      <c r="B20" s="12"/>
      <c r="C20" s="9" t="s">
        <v>469</v>
      </c>
      <c r="D20" s="9"/>
      <c r="E20" s="9" t="s">
        <v>472</v>
      </c>
      <c r="F20" s="89">
        <v>8548</v>
      </c>
      <c r="G20" s="89">
        <v>8384</v>
      </c>
      <c r="H20" s="149">
        <v>9292</v>
      </c>
      <c r="I20" s="150">
        <v>11068</v>
      </c>
      <c r="J20" s="89">
        <v>9994</v>
      </c>
      <c r="K20" s="89">
        <v>10141</v>
      </c>
      <c r="L20" s="89">
        <v>12584</v>
      </c>
      <c r="M20" s="294">
        <v>11238</v>
      </c>
      <c r="N20" s="265">
        <v>14172</v>
      </c>
      <c r="O20" s="265">
        <v>14993</v>
      </c>
      <c r="P20" s="381">
        <v>15301</v>
      </c>
      <c r="Q20" s="447">
        <v>15655</v>
      </c>
    </row>
    <row r="21" spans="2:17" s="32" customFormat="1">
      <c r="B21" s="12"/>
      <c r="C21" s="9" t="s">
        <v>644</v>
      </c>
      <c r="D21" s="9"/>
      <c r="E21" s="9" t="s">
        <v>473</v>
      </c>
      <c r="F21" s="89">
        <v>3207</v>
      </c>
      <c r="G21" s="89">
        <v>1451</v>
      </c>
      <c r="H21" s="149">
        <v>276</v>
      </c>
      <c r="I21" s="150">
        <v>340</v>
      </c>
      <c r="J21" s="89">
        <v>2952</v>
      </c>
      <c r="K21" s="89">
        <v>3171</v>
      </c>
      <c r="L21" s="89">
        <v>4441</v>
      </c>
      <c r="M21" s="293"/>
      <c r="N21" s="271"/>
      <c r="O21" s="271"/>
      <c r="P21" s="388"/>
      <c r="Q21" s="451"/>
    </row>
    <row r="22" spans="2:17" s="257" customFormat="1">
      <c r="B22" s="12"/>
      <c r="C22" s="289" t="s">
        <v>648</v>
      </c>
      <c r="D22" s="9"/>
      <c r="E22" s="289" t="s">
        <v>652</v>
      </c>
      <c r="F22" s="271"/>
      <c r="G22" s="271"/>
      <c r="H22" s="152"/>
      <c r="I22" s="151"/>
      <c r="J22" s="271"/>
      <c r="K22" s="271"/>
      <c r="L22" s="271"/>
      <c r="M22" s="294">
        <v>2451</v>
      </c>
      <c r="N22" s="265">
        <v>1224</v>
      </c>
      <c r="O22" s="265">
        <v>1227</v>
      </c>
      <c r="P22" s="381">
        <v>680</v>
      </c>
      <c r="Q22" s="447">
        <v>637</v>
      </c>
    </row>
    <row r="23" spans="2:17" s="257" customFormat="1">
      <c r="B23" s="12"/>
      <c r="C23" s="289" t="s">
        <v>649</v>
      </c>
      <c r="D23" s="9"/>
      <c r="E23" s="289" t="s">
        <v>651</v>
      </c>
      <c r="F23" s="271"/>
      <c r="G23" s="271"/>
      <c r="H23" s="152"/>
      <c r="I23" s="151"/>
      <c r="J23" s="271"/>
      <c r="K23" s="271"/>
      <c r="L23" s="271"/>
      <c r="M23" s="294">
        <v>1809</v>
      </c>
      <c r="N23" s="265">
        <v>2051</v>
      </c>
      <c r="O23" s="265">
        <v>3053</v>
      </c>
      <c r="P23" s="381">
        <v>1788</v>
      </c>
      <c r="Q23" s="447">
        <v>1587</v>
      </c>
    </row>
    <row r="24" spans="2:17" s="32" customFormat="1">
      <c r="B24" s="12"/>
      <c r="C24" s="20" t="s">
        <v>620</v>
      </c>
      <c r="D24" s="20"/>
      <c r="E24" s="20" t="s">
        <v>474</v>
      </c>
      <c r="F24" s="89">
        <v>1349</v>
      </c>
      <c r="G24" s="89">
        <v>341</v>
      </c>
      <c r="H24" s="149">
        <v>-1705</v>
      </c>
      <c r="I24" s="150">
        <v>-1674</v>
      </c>
      <c r="J24" s="89">
        <v>-639</v>
      </c>
      <c r="K24" s="89">
        <v>-269</v>
      </c>
      <c r="L24" s="89">
        <v>525</v>
      </c>
      <c r="M24" s="294">
        <v>525</v>
      </c>
      <c r="N24" s="265">
        <v>809</v>
      </c>
      <c r="O24" s="265">
        <v>1216</v>
      </c>
      <c r="P24" s="381">
        <v>3298</v>
      </c>
      <c r="Q24" s="447">
        <v>2795</v>
      </c>
    </row>
    <row r="25" spans="2:17" s="32" customFormat="1">
      <c r="B25" s="12"/>
      <c r="C25" s="20" t="s">
        <v>643</v>
      </c>
      <c r="D25" s="20"/>
      <c r="E25" s="20" t="s">
        <v>475</v>
      </c>
      <c r="F25" s="89">
        <v>2717</v>
      </c>
      <c r="G25" s="89">
        <v>696</v>
      </c>
      <c r="H25" s="149">
        <v>-297</v>
      </c>
      <c r="I25" s="150">
        <v>351</v>
      </c>
      <c r="J25" s="89">
        <v>713</v>
      </c>
      <c r="K25" s="89">
        <v>1333</v>
      </c>
      <c r="L25" s="89">
        <v>1387</v>
      </c>
      <c r="M25" s="293"/>
      <c r="N25" s="271"/>
      <c r="O25" s="271"/>
      <c r="P25" s="388"/>
      <c r="Q25" s="451"/>
    </row>
    <row r="26" spans="2:17" s="32" customFormat="1">
      <c r="B26" s="12"/>
      <c r="C26" s="20" t="s">
        <v>621</v>
      </c>
      <c r="D26" s="20"/>
      <c r="E26" s="20" t="s">
        <v>476</v>
      </c>
      <c r="F26" s="89">
        <v>900</v>
      </c>
      <c r="G26" s="89">
        <v>568</v>
      </c>
      <c r="H26" s="149">
        <v>516</v>
      </c>
      <c r="I26" s="150">
        <v>538</v>
      </c>
      <c r="J26" s="89">
        <v>450</v>
      </c>
      <c r="K26" s="89">
        <v>761</v>
      </c>
      <c r="L26" s="89">
        <v>307</v>
      </c>
      <c r="M26" s="294">
        <v>307</v>
      </c>
      <c r="N26" s="265">
        <v>849</v>
      </c>
      <c r="O26" s="265">
        <v>1032</v>
      </c>
      <c r="P26" s="381">
        <v>967</v>
      </c>
      <c r="Q26" s="447">
        <v>1340</v>
      </c>
    </row>
    <row r="27" spans="2:17" s="32" customFormat="1" ht="14.25" thickBot="1">
      <c r="B27" s="12"/>
      <c r="C27" s="20" t="s">
        <v>341</v>
      </c>
      <c r="D27" s="20"/>
      <c r="E27" s="20" t="s">
        <v>477</v>
      </c>
      <c r="F27" s="89">
        <v>1329</v>
      </c>
      <c r="G27" s="89">
        <v>1075</v>
      </c>
      <c r="H27" s="149">
        <v>863</v>
      </c>
      <c r="I27" s="150">
        <v>-2445</v>
      </c>
      <c r="J27" s="89">
        <v>-2103</v>
      </c>
      <c r="K27" s="89">
        <v>-2804</v>
      </c>
      <c r="L27" s="89">
        <v>-3031</v>
      </c>
      <c r="M27" s="294">
        <v>-2898</v>
      </c>
      <c r="N27" s="265">
        <v>-3781</v>
      </c>
      <c r="O27" s="265">
        <v>-3223</v>
      </c>
      <c r="P27" s="381">
        <v>-2866</v>
      </c>
      <c r="Q27" s="447">
        <v>-2167</v>
      </c>
    </row>
    <row r="28" spans="2:17" s="49" customFormat="1" ht="15" thickTop="1" thickBot="1">
      <c r="B28" s="96"/>
      <c r="C28" s="96"/>
      <c r="D28" s="96"/>
      <c r="E28" s="96"/>
      <c r="F28" s="144"/>
      <c r="G28" s="144"/>
      <c r="H28" s="155"/>
      <c r="I28" s="156"/>
      <c r="J28" s="144"/>
      <c r="K28" s="144"/>
      <c r="L28" s="144"/>
      <c r="M28" s="296"/>
      <c r="N28" s="272"/>
      <c r="O28" s="272"/>
      <c r="P28" s="389"/>
      <c r="Q28" s="503"/>
    </row>
    <row r="29" spans="2:17" s="26" customFormat="1" ht="14.25" thickTop="1">
      <c r="B29" s="100" t="s">
        <v>618</v>
      </c>
      <c r="C29" s="101"/>
      <c r="D29" s="103" t="s">
        <v>640</v>
      </c>
      <c r="E29" s="101"/>
      <c r="F29" s="145">
        <v>2348476</v>
      </c>
      <c r="G29" s="145">
        <v>2307332</v>
      </c>
      <c r="H29" s="157">
        <v>2337331</v>
      </c>
      <c r="I29" s="202">
        <v>2337331</v>
      </c>
      <c r="J29" s="145">
        <v>2314669</v>
      </c>
      <c r="K29" s="145">
        <v>2274380</v>
      </c>
      <c r="L29" s="145">
        <v>2281007</v>
      </c>
      <c r="M29" s="297">
        <v>2281007</v>
      </c>
      <c r="N29" s="273">
        <v>2286928</v>
      </c>
      <c r="O29" s="273">
        <v>2279638</v>
      </c>
      <c r="P29" s="390">
        <v>2282180</v>
      </c>
      <c r="Q29" s="390">
        <v>2349831</v>
      </c>
    </row>
    <row r="30" spans="2:17" s="26" customFormat="1">
      <c r="B30" s="52"/>
      <c r="C30" s="19" t="s">
        <v>641</v>
      </c>
      <c r="D30" s="19"/>
      <c r="E30" s="19" t="s">
        <v>470</v>
      </c>
      <c r="F30" s="83">
        <v>760391</v>
      </c>
      <c r="G30" s="83">
        <v>787773</v>
      </c>
      <c r="H30" s="158">
        <v>806499</v>
      </c>
      <c r="I30" s="203">
        <v>745660</v>
      </c>
      <c r="J30" s="83">
        <v>742889</v>
      </c>
      <c r="K30" s="83">
        <v>738681</v>
      </c>
      <c r="L30" s="83">
        <v>741225</v>
      </c>
      <c r="M30" s="294">
        <v>760596</v>
      </c>
      <c r="N30" s="265">
        <v>764053</v>
      </c>
      <c r="O30" s="265">
        <v>778565</v>
      </c>
      <c r="P30" s="381">
        <v>794261</v>
      </c>
      <c r="Q30" s="447">
        <v>802238</v>
      </c>
    </row>
    <row r="31" spans="2:17" s="26" customFormat="1">
      <c r="B31" s="52"/>
      <c r="C31" s="9" t="s">
        <v>642</v>
      </c>
      <c r="D31" s="9"/>
      <c r="E31" s="9" t="s">
        <v>471</v>
      </c>
      <c r="F31" s="83">
        <v>1015779</v>
      </c>
      <c r="G31" s="83">
        <v>1041786</v>
      </c>
      <c r="H31" s="158">
        <v>1071745</v>
      </c>
      <c r="I31" s="203">
        <v>1038002</v>
      </c>
      <c r="J31" s="83">
        <v>1045557</v>
      </c>
      <c r="K31" s="83">
        <v>1008850</v>
      </c>
      <c r="L31" s="83">
        <v>1016188</v>
      </c>
      <c r="M31" s="294">
        <v>1016188</v>
      </c>
      <c r="N31" s="265">
        <v>1009407</v>
      </c>
      <c r="O31" s="265">
        <v>993303</v>
      </c>
      <c r="P31" s="381">
        <v>1022570</v>
      </c>
      <c r="Q31" s="447">
        <v>1056719</v>
      </c>
    </row>
    <row r="32" spans="2:17" s="26" customFormat="1">
      <c r="B32" s="52"/>
      <c r="C32" s="9" t="s">
        <v>469</v>
      </c>
      <c r="D32" s="9"/>
      <c r="E32" s="9" t="s">
        <v>472</v>
      </c>
      <c r="F32" s="83">
        <v>133715</v>
      </c>
      <c r="G32" s="83">
        <v>149247</v>
      </c>
      <c r="H32" s="158">
        <v>148055</v>
      </c>
      <c r="I32" s="203">
        <v>141594</v>
      </c>
      <c r="J32" s="83">
        <v>140730</v>
      </c>
      <c r="K32" s="83">
        <v>140578</v>
      </c>
      <c r="L32" s="83">
        <v>143933</v>
      </c>
      <c r="M32" s="294">
        <v>141616</v>
      </c>
      <c r="N32" s="265">
        <v>142827</v>
      </c>
      <c r="O32" s="265">
        <v>143239</v>
      </c>
      <c r="P32" s="381">
        <v>142705</v>
      </c>
      <c r="Q32" s="447">
        <v>147307</v>
      </c>
    </row>
    <row r="33" spans="2:17" s="26" customFormat="1">
      <c r="B33" s="52"/>
      <c r="C33" s="9" t="s">
        <v>644</v>
      </c>
      <c r="D33" s="9"/>
      <c r="E33" s="9" t="s">
        <v>473</v>
      </c>
      <c r="F33" s="83">
        <v>128749</v>
      </c>
      <c r="G33" s="83">
        <v>93622</v>
      </c>
      <c r="H33" s="158">
        <v>96006</v>
      </c>
      <c r="I33" s="203">
        <v>94785</v>
      </c>
      <c r="J33" s="83">
        <v>80808</v>
      </c>
      <c r="K33" s="83">
        <v>100497</v>
      </c>
      <c r="L33" s="83">
        <v>112136</v>
      </c>
      <c r="M33" s="293"/>
      <c r="N33" s="271"/>
      <c r="O33" s="271"/>
      <c r="P33" s="388"/>
      <c r="Q33" s="451"/>
    </row>
    <row r="34" spans="2:17" s="257" customFormat="1">
      <c r="B34" s="12"/>
      <c r="C34" s="289" t="s">
        <v>648</v>
      </c>
      <c r="D34" s="9"/>
      <c r="E34" s="289" t="s">
        <v>652</v>
      </c>
      <c r="F34" s="271"/>
      <c r="G34" s="271"/>
      <c r="H34" s="152"/>
      <c r="I34" s="151"/>
      <c r="J34" s="271"/>
      <c r="K34" s="271"/>
      <c r="L34" s="271"/>
      <c r="M34" s="294">
        <v>71804</v>
      </c>
      <c r="N34" s="265">
        <v>74473</v>
      </c>
      <c r="O34" s="265">
        <v>68037</v>
      </c>
      <c r="P34" s="381">
        <v>65239</v>
      </c>
      <c r="Q34" s="447">
        <v>73938</v>
      </c>
    </row>
    <row r="35" spans="2:17" s="257" customFormat="1">
      <c r="B35" s="12"/>
      <c r="C35" s="289" t="s">
        <v>649</v>
      </c>
      <c r="D35" s="9"/>
      <c r="E35" s="289" t="s">
        <v>651</v>
      </c>
      <c r="F35" s="271"/>
      <c r="G35" s="271"/>
      <c r="H35" s="152"/>
      <c r="I35" s="151"/>
      <c r="J35" s="271"/>
      <c r="K35" s="271"/>
      <c r="L35" s="271"/>
      <c r="M35" s="294">
        <v>32672</v>
      </c>
      <c r="N35" s="265">
        <v>39786</v>
      </c>
      <c r="O35" s="265">
        <v>45828</v>
      </c>
      <c r="P35" s="381">
        <v>39899</v>
      </c>
      <c r="Q35" s="447">
        <v>38658</v>
      </c>
    </row>
    <row r="36" spans="2:17" s="26" customFormat="1">
      <c r="B36" s="52"/>
      <c r="C36" s="20" t="s">
        <v>620</v>
      </c>
      <c r="D36" s="20"/>
      <c r="E36" s="20" t="s">
        <v>474</v>
      </c>
      <c r="F36" s="83">
        <v>82810</v>
      </c>
      <c r="G36" s="83">
        <v>79478</v>
      </c>
      <c r="H36" s="158">
        <v>95611</v>
      </c>
      <c r="I36" s="203">
        <v>94883</v>
      </c>
      <c r="J36" s="83">
        <v>92469</v>
      </c>
      <c r="K36" s="83">
        <v>88144</v>
      </c>
      <c r="L36" s="83">
        <v>87232</v>
      </c>
      <c r="M36" s="294">
        <v>87232</v>
      </c>
      <c r="N36" s="265">
        <v>85730</v>
      </c>
      <c r="O36" s="265">
        <v>82199</v>
      </c>
      <c r="P36" s="381">
        <v>82754</v>
      </c>
      <c r="Q36" s="447">
        <v>82562</v>
      </c>
    </row>
    <row r="37" spans="2:17" s="26" customFormat="1">
      <c r="B37" s="52"/>
      <c r="C37" s="20" t="s">
        <v>643</v>
      </c>
      <c r="D37" s="20"/>
      <c r="E37" s="20" t="s">
        <v>475</v>
      </c>
      <c r="F37" s="83">
        <v>22501</v>
      </c>
      <c r="G37" s="83">
        <v>24277</v>
      </c>
      <c r="H37" s="158">
        <v>24294</v>
      </c>
      <c r="I37" s="203">
        <v>22216</v>
      </c>
      <c r="J37" s="83">
        <v>18563</v>
      </c>
      <c r="K37" s="83">
        <v>17870</v>
      </c>
      <c r="L37" s="83">
        <v>17478</v>
      </c>
      <c r="M37" s="293"/>
      <c r="N37" s="271"/>
      <c r="O37" s="271"/>
      <c r="P37" s="388"/>
      <c r="Q37" s="451"/>
    </row>
    <row r="38" spans="2:17" s="26" customFormat="1">
      <c r="B38" s="52"/>
      <c r="C38" s="20" t="s">
        <v>621</v>
      </c>
      <c r="D38" s="20"/>
      <c r="E38" s="20" t="s">
        <v>476</v>
      </c>
      <c r="F38" s="83">
        <v>232469</v>
      </c>
      <c r="G38" s="83">
        <v>185455</v>
      </c>
      <c r="H38" s="158">
        <v>166310</v>
      </c>
      <c r="I38" s="203">
        <v>49856</v>
      </c>
      <c r="J38" s="83">
        <v>48815</v>
      </c>
      <c r="K38" s="83">
        <v>37866</v>
      </c>
      <c r="L38" s="83">
        <v>45532</v>
      </c>
      <c r="M38" s="294">
        <v>45532</v>
      </c>
      <c r="N38" s="265">
        <v>46094</v>
      </c>
      <c r="O38" s="265">
        <v>43769</v>
      </c>
      <c r="P38" s="381">
        <v>35849</v>
      </c>
      <c r="Q38" s="447">
        <v>34144</v>
      </c>
    </row>
    <row r="39" spans="2:17" s="26" customFormat="1">
      <c r="B39" s="52"/>
      <c r="C39" s="20" t="s">
        <v>341</v>
      </c>
      <c r="D39" s="20"/>
      <c r="E39" s="20" t="s">
        <v>477</v>
      </c>
      <c r="F39" s="83">
        <v>-27941</v>
      </c>
      <c r="G39" s="83">
        <v>-54309</v>
      </c>
      <c r="H39" s="158">
        <v>-71192</v>
      </c>
      <c r="I39" s="203">
        <v>150333</v>
      </c>
      <c r="J39" s="83">
        <v>144835</v>
      </c>
      <c r="K39" s="83">
        <v>141890</v>
      </c>
      <c r="L39" s="83">
        <v>117280</v>
      </c>
      <c r="M39" s="294">
        <v>125365</v>
      </c>
      <c r="N39" s="265">
        <v>124554</v>
      </c>
      <c r="O39" s="265">
        <v>124694</v>
      </c>
      <c r="P39" s="381">
        <v>98899</v>
      </c>
      <c r="Q39" s="447">
        <v>114261</v>
      </c>
    </row>
    <row r="40" spans="2:17" s="26" customFormat="1">
      <c r="B40" s="99" t="s">
        <v>603</v>
      </c>
      <c r="C40" s="104"/>
      <c r="D40" s="105" t="s">
        <v>503</v>
      </c>
      <c r="E40" s="104"/>
      <c r="F40" s="124">
        <v>51577</v>
      </c>
      <c r="G40" s="124">
        <v>54798</v>
      </c>
      <c r="H40" s="159">
        <v>60418</v>
      </c>
      <c r="I40" s="206">
        <v>60418</v>
      </c>
      <c r="J40" s="124">
        <v>59669</v>
      </c>
      <c r="K40" s="124">
        <v>56968</v>
      </c>
      <c r="L40" s="124">
        <v>54540</v>
      </c>
      <c r="M40" s="298">
        <v>54540</v>
      </c>
      <c r="N40" s="268">
        <v>54474</v>
      </c>
      <c r="O40" s="268">
        <v>53143</v>
      </c>
      <c r="P40" s="385">
        <v>53701</v>
      </c>
      <c r="Q40" s="385">
        <v>52800</v>
      </c>
    </row>
    <row r="41" spans="2:17" s="26" customFormat="1">
      <c r="B41" s="52"/>
      <c r="C41" s="19" t="s">
        <v>641</v>
      </c>
      <c r="D41" s="19"/>
      <c r="E41" s="19" t="s">
        <v>470</v>
      </c>
      <c r="F41" s="83">
        <v>26801</v>
      </c>
      <c r="G41" s="83">
        <v>28340</v>
      </c>
      <c r="H41" s="158">
        <v>30953</v>
      </c>
      <c r="I41" s="203">
        <v>30506</v>
      </c>
      <c r="J41" s="83">
        <v>29110</v>
      </c>
      <c r="K41" s="83">
        <v>28018</v>
      </c>
      <c r="L41" s="83">
        <v>26167</v>
      </c>
      <c r="M41" s="294">
        <v>26948</v>
      </c>
      <c r="N41" s="265">
        <v>25951</v>
      </c>
      <c r="O41" s="265">
        <v>25433</v>
      </c>
      <c r="P41" s="381">
        <v>25691</v>
      </c>
      <c r="Q41" s="447">
        <v>25919</v>
      </c>
    </row>
    <row r="42" spans="2:17" s="26" customFormat="1">
      <c r="B42" s="52"/>
      <c r="C42" s="9" t="s">
        <v>642</v>
      </c>
      <c r="D42" s="9"/>
      <c r="E42" s="9" t="s">
        <v>471</v>
      </c>
      <c r="F42" s="83">
        <v>13289</v>
      </c>
      <c r="G42" s="83">
        <v>14978</v>
      </c>
      <c r="H42" s="158">
        <v>16645</v>
      </c>
      <c r="I42" s="203">
        <v>16812</v>
      </c>
      <c r="J42" s="83">
        <v>17610</v>
      </c>
      <c r="K42" s="83">
        <v>16768</v>
      </c>
      <c r="L42" s="83">
        <v>16406</v>
      </c>
      <c r="M42" s="294">
        <v>16424</v>
      </c>
      <c r="N42" s="265">
        <v>18017</v>
      </c>
      <c r="O42" s="265">
        <v>17218</v>
      </c>
      <c r="P42" s="381">
        <v>17916</v>
      </c>
      <c r="Q42" s="447">
        <v>16800</v>
      </c>
    </row>
    <row r="43" spans="2:17" s="26" customFormat="1">
      <c r="B43" s="52"/>
      <c r="C43" s="9" t="s">
        <v>469</v>
      </c>
      <c r="D43" s="9"/>
      <c r="E43" s="9" t="s">
        <v>472</v>
      </c>
      <c r="F43" s="83">
        <v>4869</v>
      </c>
      <c r="G43" s="83">
        <v>5549</v>
      </c>
      <c r="H43" s="158">
        <v>7083</v>
      </c>
      <c r="I43" s="203">
        <v>7228</v>
      </c>
      <c r="J43" s="83">
        <v>7222</v>
      </c>
      <c r="K43" s="83">
        <v>7524</v>
      </c>
      <c r="L43" s="83">
        <v>7685</v>
      </c>
      <c r="M43" s="294">
        <v>7607</v>
      </c>
      <c r="N43" s="265">
        <v>7059</v>
      </c>
      <c r="O43" s="265">
        <v>7010</v>
      </c>
      <c r="P43" s="381">
        <v>6656</v>
      </c>
      <c r="Q43" s="447">
        <v>6729</v>
      </c>
    </row>
    <row r="44" spans="2:17" s="26" customFormat="1">
      <c r="B44" s="52"/>
      <c r="C44" s="9" t="s">
        <v>644</v>
      </c>
      <c r="D44" s="9"/>
      <c r="E44" s="9" t="s">
        <v>473</v>
      </c>
      <c r="F44" s="83">
        <v>1772</v>
      </c>
      <c r="G44" s="83">
        <v>1212</v>
      </c>
      <c r="H44" s="158">
        <v>1359</v>
      </c>
      <c r="I44" s="203">
        <v>1359</v>
      </c>
      <c r="J44" s="83">
        <v>1398</v>
      </c>
      <c r="K44" s="83">
        <v>1477</v>
      </c>
      <c r="L44" s="83">
        <v>1506</v>
      </c>
      <c r="M44" s="293"/>
      <c r="N44" s="271"/>
      <c r="O44" s="271"/>
      <c r="P44" s="388"/>
      <c r="Q44" s="451"/>
    </row>
    <row r="45" spans="2:17" s="257" customFormat="1">
      <c r="B45" s="12"/>
      <c r="C45" s="289" t="s">
        <v>648</v>
      </c>
      <c r="D45" s="9"/>
      <c r="E45" s="289" t="s">
        <v>652</v>
      </c>
      <c r="F45" s="271"/>
      <c r="G45" s="271"/>
      <c r="H45" s="152"/>
      <c r="I45" s="151"/>
      <c r="J45" s="271"/>
      <c r="K45" s="271"/>
      <c r="L45" s="271"/>
      <c r="M45" s="294">
        <v>624</v>
      </c>
      <c r="N45" s="265">
        <v>806</v>
      </c>
      <c r="O45" s="265">
        <v>809</v>
      </c>
      <c r="P45" s="381">
        <v>773</v>
      </c>
      <c r="Q45" s="447">
        <v>726</v>
      </c>
    </row>
    <row r="46" spans="2:17" s="257" customFormat="1">
      <c r="B46" s="12"/>
      <c r="C46" s="289" t="s">
        <v>649</v>
      </c>
      <c r="D46" s="9"/>
      <c r="E46" s="289" t="s">
        <v>651</v>
      </c>
      <c r="F46" s="271"/>
      <c r="G46" s="271"/>
      <c r="H46" s="152"/>
      <c r="I46" s="151"/>
      <c r="J46" s="271"/>
      <c r="K46" s="271"/>
      <c r="L46" s="271"/>
      <c r="M46" s="294">
        <v>673</v>
      </c>
      <c r="N46" s="265">
        <v>703</v>
      </c>
      <c r="O46" s="265">
        <v>738</v>
      </c>
      <c r="P46" s="381">
        <v>730</v>
      </c>
      <c r="Q46" s="447">
        <v>680</v>
      </c>
    </row>
    <row r="47" spans="2:17" s="26" customFormat="1">
      <c r="B47" s="52"/>
      <c r="C47" s="20" t="s">
        <v>620</v>
      </c>
      <c r="D47" s="20"/>
      <c r="E47" s="20" t="s">
        <v>474</v>
      </c>
      <c r="F47" s="83">
        <v>3129</v>
      </c>
      <c r="G47" s="83">
        <v>3109</v>
      </c>
      <c r="H47" s="158">
        <v>3067</v>
      </c>
      <c r="I47" s="203">
        <v>3067</v>
      </c>
      <c r="J47" s="83">
        <v>3061</v>
      </c>
      <c r="K47" s="83">
        <v>2526</v>
      </c>
      <c r="L47" s="83">
        <v>2194</v>
      </c>
      <c r="M47" s="294">
        <v>2194</v>
      </c>
      <c r="N47" s="265">
        <v>2089</v>
      </c>
      <c r="O47" s="265">
        <v>2035</v>
      </c>
      <c r="P47" s="381">
        <v>1838</v>
      </c>
      <c r="Q47" s="447">
        <v>1877</v>
      </c>
    </row>
    <row r="48" spans="2:17" s="26" customFormat="1">
      <c r="B48" s="52"/>
      <c r="C48" s="20" t="s">
        <v>643</v>
      </c>
      <c r="D48" s="20"/>
      <c r="E48" s="20" t="s">
        <v>475</v>
      </c>
      <c r="F48" s="83">
        <v>1593</v>
      </c>
      <c r="G48" s="83">
        <v>1018</v>
      </c>
      <c r="H48" s="158">
        <v>1106</v>
      </c>
      <c r="I48" s="203">
        <v>1152</v>
      </c>
      <c r="J48" s="83">
        <v>917</v>
      </c>
      <c r="K48" s="83">
        <v>821</v>
      </c>
      <c r="L48" s="83">
        <v>765</v>
      </c>
      <c r="M48" s="293"/>
      <c r="N48" s="271"/>
      <c r="O48" s="271"/>
      <c r="P48" s="388"/>
      <c r="Q48" s="451"/>
    </row>
    <row r="49" spans="2:17" s="26" customFormat="1">
      <c r="B49" s="52"/>
      <c r="C49" s="20" t="s">
        <v>621</v>
      </c>
      <c r="D49" s="20"/>
      <c r="E49" s="20" t="s">
        <v>476</v>
      </c>
      <c r="F49" s="83">
        <v>659</v>
      </c>
      <c r="G49" s="83">
        <v>1130</v>
      </c>
      <c r="H49" s="158">
        <v>822</v>
      </c>
      <c r="I49" s="203">
        <v>822</v>
      </c>
      <c r="J49" s="83">
        <v>867</v>
      </c>
      <c r="K49" s="83">
        <v>362</v>
      </c>
      <c r="L49" s="83">
        <v>362</v>
      </c>
      <c r="M49" s="294">
        <v>362</v>
      </c>
      <c r="N49" s="265">
        <v>349</v>
      </c>
      <c r="O49" s="265">
        <v>479</v>
      </c>
      <c r="P49" s="381">
        <v>537</v>
      </c>
      <c r="Q49" s="447">
        <v>546</v>
      </c>
    </row>
    <row r="50" spans="2:17" s="26" customFormat="1">
      <c r="B50" s="52"/>
      <c r="C50" s="20" t="s">
        <v>341</v>
      </c>
      <c r="D50" s="20"/>
      <c r="E50" s="20" t="s">
        <v>477</v>
      </c>
      <c r="F50" s="83">
        <v>-537</v>
      </c>
      <c r="G50" s="83">
        <v>-539</v>
      </c>
      <c r="H50" s="158">
        <v>-618</v>
      </c>
      <c r="I50" s="203">
        <v>-530</v>
      </c>
      <c r="J50" s="83">
        <v>-520</v>
      </c>
      <c r="K50" s="83">
        <v>-530</v>
      </c>
      <c r="L50" s="251">
        <v>-548</v>
      </c>
      <c r="M50" s="294">
        <v>-296</v>
      </c>
      <c r="N50" s="265">
        <v>-503</v>
      </c>
      <c r="O50" s="265">
        <v>-582</v>
      </c>
      <c r="P50" s="507">
        <v>-443</v>
      </c>
      <c r="Q50" s="251">
        <v>-480</v>
      </c>
    </row>
    <row r="51" spans="2:17" s="26" customFormat="1">
      <c r="B51" s="99" t="s">
        <v>607</v>
      </c>
      <c r="C51" s="104"/>
      <c r="D51" s="98" t="s">
        <v>506</v>
      </c>
      <c r="E51" s="104"/>
      <c r="F51" s="124">
        <v>8796</v>
      </c>
      <c r="G51" s="124">
        <v>3447</v>
      </c>
      <c r="H51" s="159">
        <v>4751</v>
      </c>
      <c r="I51" s="207"/>
      <c r="J51" s="124">
        <v>4261</v>
      </c>
      <c r="K51" s="124">
        <v>20212</v>
      </c>
      <c r="L51" s="243">
        <v>5402</v>
      </c>
      <c r="M51" s="243">
        <v>5402</v>
      </c>
      <c r="N51" s="243">
        <v>2297</v>
      </c>
      <c r="O51" s="243">
        <v>2297</v>
      </c>
      <c r="P51" s="475">
        <v>2692</v>
      </c>
      <c r="Q51" s="475">
        <v>901</v>
      </c>
    </row>
    <row r="52" spans="2:17" s="26" customFormat="1">
      <c r="B52" s="52"/>
      <c r="C52" s="19" t="s">
        <v>641</v>
      </c>
      <c r="D52" s="19"/>
      <c r="E52" s="19" t="s">
        <v>470</v>
      </c>
      <c r="F52" s="83">
        <v>1</v>
      </c>
      <c r="G52" s="83">
        <v>5</v>
      </c>
      <c r="H52" s="158">
        <v>20</v>
      </c>
      <c r="I52" s="204"/>
      <c r="J52" s="83">
        <v>13</v>
      </c>
      <c r="K52" s="83">
        <v>12</v>
      </c>
      <c r="L52" s="91">
        <v>686</v>
      </c>
      <c r="M52" s="91">
        <v>704</v>
      </c>
      <c r="N52" s="91">
        <v>69</v>
      </c>
      <c r="O52" s="91">
        <v>54</v>
      </c>
      <c r="P52" s="449">
        <v>391</v>
      </c>
      <c r="Q52" s="449">
        <v>72</v>
      </c>
    </row>
    <row r="53" spans="2:17" s="26" customFormat="1">
      <c r="B53" s="52"/>
      <c r="C53" s="9" t="s">
        <v>642</v>
      </c>
      <c r="D53" s="9"/>
      <c r="E53" s="9" t="s">
        <v>471</v>
      </c>
      <c r="F53" s="83">
        <v>141</v>
      </c>
      <c r="G53" s="83">
        <v>2087</v>
      </c>
      <c r="H53" s="158">
        <v>4418</v>
      </c>
      <c r="I53" s="204"/>
      <c r="J53" s="83">
        <v>2699</v>
      </c>
      <c r="K53" s="83">
        <v>17139</v>
      </c>
      <c r="L53" s="91">
        <v>1711</v>
      </c>
      <c r="M53" s="91">
        <v>1711</v>
      </c>
      <c r="N53" s="91">
        <v>547</v>
      </c>
      <c r="O53" s="91">
        <v>291</v>
      </c>
      <c r="P53" s="449">
        <v>240</v>
      </c>
      <c r="Q53" s="449">
        <v>16</v>
      </c>
    </row>
    <row r="54" spans="2:17" s="26" customFormat="1">
      <c r="B54" s="52"/>
      <c r="C54" s="9" t="s">
        <v>469</v>
      </c>
      <c r="D54" s="9"/>
      <c r="E54" s="9" t="s">
        <v>472</v>
      </c>
      <c r="F54" s="83">
        <v>359</v>
      </c>
      <c r="G54" s="83" t="s">
        <v>443</v>
      </c>
      <c r="H54" s="158" t="s">
        <v>443</v>
      </c>
      <c r="I54" s="204"/>
      <c r="J54" s="83" t="s">
        <v>442</v>
      </c>
      <c r="K54" s="83">
        <v>762</v>
      </c>
      <c r="L54" s="91">
        <v>1135</v>
      </c>
      <c r="M54" s="91">
        <v>1135</v>
      </c>
      <c r="N54" s="91">
        <v>1214</v>
      </c>
      <c r="O54" s="91">
        <v>46</v>
      </c>
      <c r="P54" s="449">
        <v>22</v>
      </c>
      <c r="Q54" s="447" t="s">
        <v>374</v>
      </c>
    </row>
    <row r="55" spans="2:17" s="26" customFormat="1">
      <c r="B55" s="52"/>
      <c r="C55" s="9" t="s">
        <v>644</v>
      </c>
      <c r="D55" s="9"/>
      <c r="E55" s="9" t="s">
        <v>473</v>
      </c>
      <c r="F55" s="83" t="s">
        <v>443</v>
      </c>
      <c r="G55" s="83">
        <v>57</v>
      </c>
      <c r="H55" s="158" t="s">
        <v>443</v>
      </c>
      <c r="I55" s="204"/>
      <c r="J55" s="83">
        <v>36</v>
      </c>
      <c r="K55" s="83">
        <v>54</v>
      </c>
      <c r="L55" s="91">
        <v>1147</v>
      </c>
      <c r="M55" s="293"/>
      <c r="N55" s="271"/>
      <c r="O55" s="271"/>
      <c r="P55" s="451"/>
      <c r="Q55" s="451"/>
    </row>
    <row r="56" spans="2:17" s="257" customFormat="1">
      <c r="B56" s="12"/>
      <c r="C56" s="289" t="s">
        <v>648</v>
      </c>
      <c r="D56" s="9"/>
      <c r="E56" s="289" t="s">
        <v>652</v>
      </c>
      <c r="F56" s="271"/>
      <c r="G56" s="271"/>
      <c r="H56" s="152"/>
      <c r="I56" s="151"/>
      <c r="J56" s="271"/>
      <c r="K56" s="271"/>
      <c r="L56" s="271"/>
      <c r="M56" s="263" t="s">
        <v>374</v>
      </c>
      <c r="N56" s="263" t="s">
        <v>374</v>
      </c>
      <c r="O56" s="263" t="s">
        <v>374</v>
      </c>
      <c r="P56" s="447" t="s">
        <v>374</v>
      </c>
      <c r="Q56" s="447" t="s">
        <v>374</v>
      </c>
    </row>
    <row r="57" spans="2:17" s="257" customFormat="1">
      <c r="B57" s="12"/>
      <c r="C57" s="289" t="s">
        <v>649</v>
      </c>
      <c r="D57" s="9"/>
      <c r="E57" s="289" t="s">
        <v>651</v>
      </c>
      <c r="F57" s="271"/>
      <c r="G57" s="271"/>
      <c r="H57" s="152"/>
      <c r="I57" s="151"/>
      <c r="J57" s="271"/>
      <c r="K57" s="271"/>
      <c r="L57" s="271"/>
      <c r="M57" s="263" t="s">
        <v>374</v>
      </c>
      <c r="N57" s="263" t="s">
        <v>374</v>
      </c>
      <c r="O57" s="91">
        <v>551</v>
      </c>
      <c r="P57" s="447" t="s">
        <v>374</v>
      </c>
      <c r="Q57" s="447" t="s">
        <v>374</v>
      </c>
    </row>
    <row r="58" spans="2:17" s="26" customFormat="1">
      <c r="B58" s="52"/>
      <c r="C58" s="20" t="s">
        <v>620</v>
      </c>
      <c r="D58" s="20"/>
      <c r="E58" s="20" t="s">
        <v>474</v>
      </c>
      <c r="F58" s="83" t="s">
        <v>443</v>
      </c>
      <c r="G58" s="83">
        <v>1200</v>
      </c>
      <c r="H58" s="158" t="s">
        <v>443</v>
      </c>
      <c r="I58" s="204"/>
      <c r="J58" s="83">
        <v>697</v>
      </c>
      <c r="K58" s="83">
        <v>349</v>
      </c>
      <c r="L58" s="91">
        <v>404</v>
      </c>
      <c r="M58" s="91">
        <v>404</v>
      </c>
      <c r="N58" s="91">
        <v>434</v>
      </c>
      <c r="O58" s="91">
        <v>4055</v>
      </c>
      <c r="P58" s="449">
        <v>2033</v>
      </c>
      <c r="Q58" s="449">
        <v>290</v>
      </c>
    </row>
    <row r="59" spans="2:17" s="26" customFormat="1">
      <c r="B59" s="52"/>
      <c r="C59" s="20" t="s">
        <v>643</v>
      </c>
      <c r="D59" s="20"/>
      <c r="E59" s="20" t="s">
        <v>475</v>
      </c>
      <c r="F59" s="83">
        <v>8294</v>
      </c>
      <c r="G59" s="83">
        <v>98</v>
      </c>
      <c r="H59" s="158">
        <v>312</v>
      </c>
      <c r="I59" s="204"/>
      <c r="J59" s="83">
        <v>508</v>
      </c>
      <c r="K59" s="83">
        <v>84</v>
      </c>
      <c r="L59" s="91">
        <v>18</v>
      </c>
      <c r="M59" s="271"/>
      <c r="N59" s="271"/>
      <c r="O59" s="271"/>
      <c r="P59" s="451"/>
      <c r="Q59" s="451"/>
    </row>
    <row r="60" spans="2:17" s="26" customFormat="1">
      <c r="B60" s="52"/>
      <c r="C60" s="20" t="s">
        <v>621</v>
      </c>
      <c r="D60" s="20"/>
      <c r="E60" s="20" t="s">
        <v>476</v>
      </c>
      <c r="F60" s="83" t="s">
        <v>443</v>
      </c>
      <c r="G60" s="83" t="s">
        <v>443</v>
      </c>
      <c r="H60" s="158" t="s">
        <v>443</v>
      </c>
      <c r="I60" s="204"/>
      <c r="J60" s="83">
        <v>117</v>
      </c>
      <c r="K60" s="83" t="s">
        <v>374</v>
      </c>
      <c r="L60" s="91">
        <v>11</v>
      </c>
      <c r="M60" s="91">
        <v>11</v>
      </c>
      <c r="N60" s="263" t="s">
        <v>374</v>
      </c>
      <c r="O60" s="263" t="s">
        <v>374</v>
      </c>
      <c r="P60" s="447" t="s">
        <v>374</v>
      </c>
      <c r="Q60" s="449">
        <v>520</v>
      </c>
    </row>
    <row r="61" spans="2:17" s="26" customFormat="1">
      <c r="B61" s="52"/>
      <c r="C61" s="20" t="s">
        <v>341</v>
      </c>
      <c r="D61" s="20"/>
      <c r="E61" s="20" t="s">
        <v>477</v>
      </c>
      <c r="F61" s="83" t="s">
        <v>443</v>
      </c>
      <c r="G61" s="83" t="s">
        <v>443</v>
      </c>
      <c r="H61" s="158" t="s">
        <v>443</v>
      </c>
      <c r="I61" s="204"/>
      <c r="J61" s="83">
        <v>189</v>
      </c>
      <c r="K61" s="83">
        <v>1810</v>
      </c>
      <c r="L61" s="91">
        <v>286</v>
      </c>
      <c r="M61" s="91">
        <v>1433</v>
      </c>
      <c r="N61" s="91">
        <v>30</v>
      </c>
      <c r="O61" s="91">
        <v>125</v>
      </c>
      <c r="P61" s="449">
        <v>3</v>
      </c>
      <c r="Q61" s="449">
        <v>1</v>
      </c>
    </row>
    <row r="62" spans="2:17" s="26" customFormat="1" ht="28.5" customHeight="1">
      <c r="B62" s="514" t="s">
        <v>342</v>
      </c>
      <c r="C62" s="517"/>
      <c r="D62" s="105" t="s">
        <v>507</v>
      </c>
      <c r="E62" s="104"/>
      <c r="F62" s="124">
        <v>133493</v>
      </c>
      <c r="G62" s="124">
        <v>108871</v>
      </c>
      <c r="H62" s="159">
        <v>130012</v>
      </c>
      <c r="I62" s="206">
        <v>130012</v>
      </c>
      <c r="J62" s="124">
        <v>68431</v>
      </c>
      <c r="K62" s="124">
        <v>55267</v>
      </c>
      <c r="L62" s="124">
        <v>59512</v>
      </c>
      <c r="M62" s="298">
        <v>59512</v>
      </c>
      <c r="N62" s="268">
        <v>80722</v>
      </c>
      <c r="O62" s="268">
        <v>68115</v>
      </c>
      <c r="P62" s="385">
        <v>66639</v>
      </c>
      <c r="Q62" s="385">
        <v>86212</v>
      </c>
    </row>
    <row r="63" spans="2:17" s="26" customFormat="1">
      <c r="B63" s="52"/>
      <c r="C63" s="19" t="s">
        <v>641</v>
      </c>
      <c r="D63" s="19"/>
      <c r="E63" s="19" t="s">
        <v>470</v>
      </c>
      <c r="F63" s="83">
        <v>22580</v>
      </c>
      <c r="G63" s="83">
        <v>29813</v>
      </c>
      <c r="H63" s="158">
        <v>28322</v>
      </c>
      <c r="I63" s="203">
        <v>27743</v>
      </c>
      <c r="J63" s="83">
        <v>28823</v>
      </c>
      <c r="K63" s="83">
        <v>20333</v>
      </c>
      <c r="L63" s="83">
        <v>25441</v>
      </c>
      <c r="M63" s="294">
        <v>26199</v>
      </c>
      <c r="N63" s="265">
        <v>27522</v>
      </c>
      <c r="O63" s="265">
        <v>32072</v>
      </c>
      <c r="P63" s="381">
        <v>27977</v>
      </c>
      <c r="Q63" s="447">
        <v>31158</v>
      </c>
    </row>
    <row r="64" spans="2:17" s="26" customFormat="1">
      <c r="B64" s="52"/>
      <c r="C64" s="9" t="s">
        <v>642</v>
      </c>
      <c r="D64" s="9"/>
      <c r="E64" s="9" t="s">
        <v>471</v>
      </c>
      <c r="F64" s="83">
        <v>82984</v>
      </c>
      <c r="G64" s="83">
        <v>57979</v>
      </c>
      <c r="H64" s="158">
        <v>69957</v>
      </c>
      <c r="I64" s="203">
        <v>69720</v>
      </c>
      <c r="J64" s="83">
        <v>28126</v>
      </c>
      <c r="K64" s="83">
        <v>27363</v>
      </c>
      <c r="L64" s="83">
        <v>25235</v>
      </c>
      <c r="M64" s="294">
        <v>25325</v>
      </c>
      <c r="N64" s="265">
        <v>43451</v>
      </c>
      <c r="O64" s="265">
        <v>25828</v>
      </c>
      <c r="P64" s="381">
        <v>28287</v>
      </c>
      <c r="Q64" s="447">
        <v>43144</v>
      </c>
    </row>
    <row r="65" spans="1:17" s="26" customFormat="1">
      <c r="B65" s="52"/>
      <c r="C65" s="9" t="s">
        <v>469</v>
      </c>
      <c r="D65" s="9"/>
      <c r="E65" s="9" t="s">
        <v>472</v>
      </c>
      <c r="F65" s="83">
        <v>9698</v>
      </c>
      <c r="G65" s="83">
        <v>15060</v>
      </c>
      <c r="H65" s="158">
        <v>6430</v>
      </c>
      <c r="I65" s="203">
        <v>6330</v>
      </c>
      <c r="J65" s="83">
        <v>5110</v>
      </c>
      <c r="K65" s="83">
        <v>4434</v>
      </c>
      <c r="L65" s="83">
        <v>4265</v>
      </c>
      <c r="M65" s="294">
        <v>4124</v>
      </c>
      <c r="N65" s="265">
        <v>5561</v>
      </c>
      <c r="O65" s="265">
        <v>6092</v>
      </c>
      <c r="P65" s="381">
        <v>5919</v>
      </c>
      <c r="Q65" s="447">
        <v>7388</v>
      </c>
    </row>
    <row r="66" spans="1:17" s="26" customFormat="1">
      <c r="B66" s="52"/>
      <c r="C66" s="9" t="s">
        <v>644</v>
      </c>
      <c r="D66" s="9"/>
      <c r="E66" s="9" t="s">
        <v>473</v>
      </c>
      <c r="F66" s="146">
        <v>1851</v>
      </c>
      <c r="G66" s="146">
        <v>1521</v>
      </c>
      <c r="H66" s="160">
        <v>1523</v>
      </c>
      <c r="I66" s="205">
        <v>1523</v>
      </c>
      <c r="J66" s="161">
        <v>3139</v>
      </c>
      <c r="K66" s="161">
        <v>995</v>
      </c>
      <c r="L66" s="161">
        <v>1663</v>
      </c>
      <c r="M66" s="293"/>
      <c r="N66" s="271"/>
      <c r="O66" s="271"/>
      <c r="P66" s="388"/>
      <c r="Q66" s="451"/>
    </row>
    <row r="67" spans="1:17" s="257" customFormat="1">
      <c r="B67" s="12"/>
      <c r="C67" s="289" t="s">
        <v>648</v>
      </c>
      <c r="D67" s="9"/>
      <c r="E67" s="289" t="s">
        <v>652</v>
      </c>
      <c r="F67" s="271"/>
      <c r="G67" s="271"/>
      <c r="H67" s="152"/>
      <c r="I67" s="151"/>
      <c r="J67" s="271"/>
      <c r="K67" s="271"/>
      <c r="L67" s="271"/>
      <c r="M67" s="294">
        <v>1075</v>
      </c>
      <c r="N67" s="265">
        <v>1178</v>
      </c>
      <c r="O67" s="265">
        <v>660</v>
      </c>
      <c r="P67" s="381">
        <v>507</v>
      </c>
      <c r="Q67" s="447">
        <v>528</v>
      </c>
    </row>
    <row r="68" spans="1:17" s="257" customFormat="1">
      <c r="B68" s="12"/>
      <c r="C68" s="289" t="s">
        <v>649</v>
      </c>
      <c r="D68" s="9"/>
      <c r="E68" s="289" t="s">
        <v>651</v>
      </c>
      <c r="F68" s="271"/>
      <c r="G68" s="271"/>
      <c r="H68" s="152"/>
      <c r="I68" s="151"/>
      <c r="J68" s="271"/>
      <c r="K68" s="271"/>
      <c r="L68" s="271"/>
      <c r="M68" s="294">
        <v>533</v>
      </c>
      <c r="N68" s="265">
        <v>578</v>
      </c>
      <c r="O68" s="265">
        <v>476</v>
      </c>
      <c r="P68" s="381">
        <v>1049</v>
      </c>
      <c r="Q68" s="447">
        <v>384</v>
      </c>
    </row>
    <row r="69" spans="1:17" s="26" customFormat="1">
      <c r="B69" s="52"/>
      <c r="C69" s="20" t="s">
        <v>620</v>
      </c>
      <c r="D69" s="20"/>
      <c r="E69" s="20" t="s">
        <v>474</v>
      </c>
      <c r="F69" s="146">
        <v>14844</v>
      </c>
      <c r="G69" s="146">
        <v>1964</v>
      </c>
      <c r="H69" s="160">
        <v>22257</v>
      </c>
      <c r="I69" s="205">
        <v>22257</v>
      </c>
      <c r="J69" s="161">
        <v>1069</v>
      </c>
      <c r="K69" s="161">
        <v>1305</v>
      </c>
      <c r="L69" s="161">
        <v>1931</v>
      </c>
      <c r="M69" s="294">
        <v>1931</v>
      </c>
      <c r="N69" s="265">
        <v>1817</v>
      </c>
      <c r="O69" s="265">
        <v>1497</v>
      </c>
      <c r="P69" s="381">
        <v>2233</v>
      </c>
      <c r="Q69" s="447">
        <v>3182</v>
      </c>
    </row>
    <row r="70" spans="1:17" s="26" customFormat="1">
      <c r="B70" s="52"/>
      <c r="C70" s="20" t="s">
        <v>643</v>
      </c>
      <c r="D70" s="20"/>
      <c r="E70" s="20" t="s">
        <v>475</v>
      </c>
      <c r="F70" s="146">
        <v>1686</v>
      </c>
      <c r="G70" s="146">
        <v>2289</v>
      </c>
      <c r="H70" s="160">
        <v>1870</v>
      </c>
      <c r="I70" s="205">
        <v>1867</v>
      </c>
      <c r="J70" s="161">
        <v>793</v>
      </c>
      <c r="K70" s="161">
        <v>724</v>
      </c>
      <c r="L70" s="161">
        <v>702</v>
      </c>
      <c r="M70" s="293"/>
      <c r="N70" s="271"/>
      <c r="O70" s="271"/>
      <c r="P70" s="388"/>
      <c r="Q70" s="451"/>
    </row>
    <row r="71" spans="1:17" s="26" customFormat="1" ht="13.5" customHeight="1">
      <c r="B71" s="52"/>
      <c r="C71" s="20" t="s">
        <v>621</v>
      </c>
      <c r="D71" s="20"/>
      <c r="E71" s="20" t="s">
        <v>476</v>
      </c>
      <c r="F71" s="146">
        <v>757</v>
      </c>
      <c r="G71" s="146">
        <v>1005</v>
      </c>
      <c r="H71" s="160">
        <v>533</v>
      </c>
      <c r="I71" s="205">
        <v>614</v>
      </c>
      <c r="J71" s="161">
        <v>902</v>
      </c>
      <c r="K71" s="161">
        <v>324</v>
      </c>
      <c r="L71" s="161">
        <v>401</v>
      </c>
      <c r="M71" s="294">
        <v>401</v>
      </c>
      <c r="N71" s="265">
        <v>510</v>
      </c>
      <c r="O71" s="265">
        <v>960</v>
      </c>
      <c r="P71" s="381">
        <v>717</v>
      </c>
      <c r="Q71" s="447">
        <v>618</v>
      </c>
    </row>
    <row r="72" spans="1:17" s="26" customFormat="1" ht="13.5" customHeight="1">
      <c r="B72" s="52"/>
      <c r="C72" s="20" t="s">
        <v>341</v>
      </c>
      <c r="D72" s="20"/>
      <c r="E72" s="20" t="s">
        <v>477</v>
      </c>
      <c r="F72" s="83">
        <v>-910</v>
      </c>
      <c r="G72" s="83">
        <v>-762</v>
      </c>
      <c r="H72" s="158">
        <v>-883</v>
      </c>
      <c r="I72" s="203">
        <v>-46</v>
      </c>
      <c r="J72" s="83">
        <v>464</v>
      </c>
      <c r="K72" s="83">
        <v>-213</v>
      </c>
      <c r="L72" s="83">
        <v>-129</v>
      </c>
      <c r="M72" s="294">
        <v>-79</v>
      </c>
      <c r="N72" s="265">
        <v>103</v>
      </c>
      <c r="O72" s="265">
        <v>527</v>
      </c>
      <c r="P72" s="381">
        <v>-52</v>
      </c>
      <c r="Q72" s="447">
        <v>-193</v>
      </c>
    </row>
    <row r="73" spans="1:17">
      <c r="F73" s="24"/>
      <c r="G73" s="24"/>
      <c r="H73" s="24"/>
      <c r="I73" s="24"/>
      <c r="J73" s="24"/>
    </row>
    <row r="74" spans="1:17" s="404" customFormat="1">
      <c r="A74" s="500" t="s">
        <v>711</v>
      </c>
      <c r="B74" s="501" t="s">
        <v>710</v>
      </c>
      <c r="C74" s="377"/>
      <c r="D74" s="377"/>
      <c r="E74" s="366"/>
      <c r="F74" s="366"/>
      <c r="G74" s="366"/>
      <c r="H74" s="366"/>
      <c r="I74" s="366"/>
      <c r="J74" s="377"/>
      <c r="K74" s="377"/>
      <c r="L74" s="377"/>
      <c r="M74" s="377"/>
      <c r="N74" s="284"/>
    </row>
    <row r="75" spans="1:17" s="404" customFormat="1">
      <c r="A75" s="500" t="s">
        <v>711</v>
      </c>
      <c r="B75" s="501" t="s">
        <v>712</v>
      </c>
      <c r="C75" s="377"/>
      <c r="D75" s="377"/>
      <c r="E75" s="366"/>
      <c r="F75" s="366"/>
      <c r="G75" s="366"/>
      <c r="H75" s="366"/>
      <c r="I75" s="366"/>
      <c r="J75" s="377"/>
      <c r="K75" s="377"/>
      <c r="L75" s="377"/>
      <c r="M75" s="377"/>
      <c r="N75" s="284"/>
    </row>
    <row r="76" spans="1:17" s="404" customFormat="1">
      <c r="A76" s="377"/>
      <c r="B76" s="501" t="s">
        <v>713</v>
      </c>
      <c r="C76" s="377"/>
      <c r="D76" s="377"/>
      <c r="E76" s="366"/>
      <c r="F76" s="366"/>
      <c r="G76" s="366"/>
      <c r="H76" s="366"/>
      <c r="I76" s="366"/>
      <c r="J76" s="377"/>
      <c r="K76" s="377"/>
      <c r="L76" s="377"/>
      <c r="M76" s="377"/>
      <c r="N76" s="284"/>
    </row>
    <row r="77" spans="1:17">
      <c r="F77" s="24"/>
      <c r="G77" s="24"/>
      <c r="H77" s="24"/>
      <c r="I77" s="24"/>
      <c r="J77" s="24"/>
    </row>
    <row r="78" spans="1:17">
      <c r="F78" s="24"/>
      <c r="G78" s="24"/>
      <c r="H78" s="24"/>
      <c r="I78" s="24"/>
      <c r="J78" s="24"/>
    </row>
    <row r="79" spans="1:17">
      <c r="F79" s="24"/>
      <c r="G79" s="24"/>
      <c r="H79" s="24"/>
      <c r="I79" s="24"/>
      <c r="J79" s="24"/>
    </row>
    <row r="80" spans="1:17">
      <c r="F80" s="24"/>
      <c r="G80" s="24"/>
      <c r="H80" s="24"/>
      <c r="I80" s="24"/>
      <c r="J80" s="24"/>
    </row>
    <row r="81" spans="6:10">
      <c r="F81" s="24"/>
      <c r="G81" s="24"/>
      <c r="H81" s="24"/>
      <c r="I81" s="24"/>
      <c r="J81" s="24"/>
    </row>
    <row r="82" spans="6:10">
      <c r="F82" s="24"/>
      <c r="G82" s="24"/>
      <c r="H82" s="24"/>
      <c r="I82" s="24"/>
      <c r="J82" s="24"/>
    </row>
    <row r="83" spans="6:10">
      <c r="F83" s="24"/>
      <c r="G83" s="24"/>
      <c r="H83" s="24"/>
      <c r="I83" s="24"/>
      <c r="J83" s="24"/>
    </row>
    <row r="84" spans="6:10">
      <c r="F84" s="24"/>
      <c r="G84" s="24"/>
      <c r="H84" s="24"/>
      <c r="I84" s="24"/>
      <c r="J84" s="24"/>
    </row>
    <row r="85" spans="6:10">
      <c r="F85" s="24"/>
      <c r="G85" s="24"/>
      <c r="H85" s="24"/>
      <c r="I85" s="24"/>
      <c r="J85" s="24"/>
    </row>
    <row r="86" spans="6:10">
      <c r="F86" s="24"/>
      <c r="G86" s="24"/>
      <c r="H86" s="24"/>
      <c r="I86" s="24"/>
      <c r="J86" s="24"/>
    </row>
    <row r="87" spans="6:10">
      <c r="F87" s="24"/>
      <c r="G87" s="24"/>
      <c r="H87" s="24"/>
      <c r="I87" s="24"/>
      <c r="J87" s="24"/>
    </row>
    <row r="88" spans="6:10">
      <c r="F88" s="24"/>
      <c r="G88" s="24"/>
      <c r="H88" s="24"/>
      <c r="I88" s="24"/>
      <c r="J88" s="24"/>
    </row>
    <row r="89" spans="6:10">
      <c r="F89" s="24"/>
      <c r="G89" s="24"/>
      <c r="H89" s="24"/>
      <c r="I89" s="24"/>
      <c r="J89" s="24"/>
    </row>
    <row r="90" spans="6:10">
      <c r="F90" s="24"/>
      <c r="G90" s="24"/>
      <c r="H90" s="24"/>
      <c r="I90" s="24"/>
      <c r="J90" s="24"/>
    </row>
    <row r="91" spans="6:10">
      <c r="F91" s="24"/>
      <c r="G91" s="24"/>
      <c r="H91" s="24"/>
      <c r="I91" s="24"/>
      <c r="J91" s="24"/>
    </row>
    <row r="92" spans="6:10">
      <c r="F92" s="24"/>
      <c r="G92" s="24"/>
      <c r="H92" s="24"/>
      <c r="I92" s="24"/>
      <c r="J92" s="24"/>
    </row>
    <row r="93" spans="6:10">
      <c r="F93" s="24"/>
      <c r="G93" s="24"/>
      <c r="H93" s="24"/>
      <c r="I93" s="24"/>
      <c r="J93" s="24"/>
    </row>
    <row r="94" spans="6:10">
      <c r="F94" s="24"/>
      <c r="G94" s="24"/>
      <c r="H94" s="24"/>
      <c r="I94" s="24"/>
      <c r="J94" s="24"/>
    </row>
    <row r="95" spans="6:10">
      <c r="F95" s="24"/>
      <c r="G95" s="24"/>
      <c r="H95" s="24"/>
      <c r="I95" s="24"/>
      <c r="J95" s="24"/>
    </row>
    <row r="96" spans="6:10">
      <c r="F96" s="24"/>
      <c r="G96" s="24"/>
      <c r="H96" s="24"/>
      <c r="I96" s="24"/>
      <c r="J96" s="24"/>
    </row>
    <row r="97" spans="6:10">
      <c r="F97" s="24"/>
      <c r="G97" s="24"/>
      <c r="H97" s="24"/>
      <c r="I97" s="24"/>
      <c r="J97" s="24"/>
    </row>
    <row r="98" spans="6:10">
      <c r="F98" s="24"/>
      <c r="G98" s="24"/>
      <c r="H98" s="24"/>
      <c r="I98" s="24"/>
      <c r="J98" s="24"/>
    </row>
    <row r="99" spans="6:10">
      <c r="F99" s="24"/>
      <c r="G99" s="24"/>
      <c r="H99" s="24"/>
      <c r="I99" s="24"/>
      <c r="J99" s="24"/>
    </row>
    <row r="100" spans="6:10">
      <c r="F100" s="24"/>
      <c r="G100" s="24"/>
      <c r="H100" s="24"/>
      <c r="I100" s="24"/>
      <c r="J100" s="24"/>
    </row>
    <row r="101" spans="6:10">
      <c r="F101" s="24"/>
      <c r="G101" s="24"/>
      <c r="H101" s="24"/>
      <c r="I101" s="24"/>
      <c r="J101" s="24"/>
    </row>
    <row r="102" spans="6:10">
      <c r="F102" s="24"/>
      <c r="G102" s="24"/>
      <c r="H102" s="24"/>
      <c r="I102" s="24"/>
      <c r="J102" s="24"/>
    </row>
    <row r="103" spans="6:10">
      <c r="F103" s="24"/>
      <c r="G103" s="24"/>
      <c r="H103" s="24"/>
      <c r="I103" s="24"/>
      <c r="J103" s="24"/>
    </row>
    <row r="104" spans="6:10">
      <c r="F104" s="24"/>
      <c r="G104" s="24"/>
      <c r="H104" s="24"/>
      <c r="I104" s="24"/>
      <c r="J104" s="24"/>
    </row>
    <row r="105" spans="6:10">
      <c r="F105" s="24"/>
      <c r="G105" s="24"/>
      <c r="H105" s="24"/>
      <c r="I105" s="24"/>
      <c r="J105" s="24"/>
    </row>
    <row r="106" spans="6:10">
      <c r="F106" s="24"/>
      <c r="G106" s="24"/>
      <c r="H106" s="24"/>
      <c r="I106" s="24"/>
      <c r="J106" s="24"/>
    </row>
    <row r="107" spans="6:10">
      <c r="F107" s="24"/>
      <c r="G107" s="24"/>
      <c r="H107" s="24"/>
      <c r="I107" s="24"/>
      <c r="J107" s="24"/>
    </row>
    <row r="108" spans="6:10">
      <c r="F108" s="24"/>
      <c r="G108" s="24"/>
      <c r="H108" s="24"/>
      <c r="I108" s="24"/>
      <c r="J108" s="24"/>
    </row>
    <row r="109" spans="6:10">
      <c r="F109" s="24"/>
      <c r="G109" s="24"/>
      <c r="H109" s="24"/>
      <c r="I109" s="24"/>
      <c r="J109" s="24"/>
    </row>
    <row r="110" spans="6:10">
      <c r="F110" s="24"/>
      <c r="G110" s="24"/>
      <c r="H110" s="24"/>
      <c r="I110" s="24"/>
      <c r="J110" s="24"/>
    </row>
    <row r="111" spans="6:10">
      <c r="F111" s="24"/>
      <c r="G111" s="24"/>
      <c r="H111" s="24"/>
      <c r="I111" s="24"/>
      <c r="J111" s="24"/>
    </row>
    <row r="112" spans="6:10">
      <c r="F112" s="24"/>
      <c r="G112" s="24"/>
      <c r="H112" s="24"/>
      <c r="I112" s="24"/>
      <c r="J112" s="24"/>
    </row>
    <row r="113" spans="6:10">
      <c r="F113" s="24"/>
      <c r="G113" s="24"/>
      <c r="H113" s="24"/>
      <c r="I113" s="24"/>
      <c r="J113" s="24"/>
    </row>
    <row r="114" spans="6:10">
      <c r="F114" s="24"/>
      <c r="G114" s="24"/>
      <c r="H114" s="24"/>
      <c r="I114" s="24"/>
      <c r="J114" s="24"/>
    </row>
    <row r="115" spans="6:10">
      <c r="F115" s="24"/>
      <c r="G115" s="24"/>
      <c r="H115" s="24"/>
      <c r="I115" s="24"/>
      <c r="J115" s="24"/>
    </row>
    <row r="116" spans="6:10">
      <c r="F116" s="24"/>
      <c r="G116" s="24"/>
      <c r="H116" s="24"/>
      <c r="I116" s="24"/>
      <c r="J116" s="24"/>
    </row>
    <row r="117" spans="6:10">
      <c r="F117" s="24"/>
      <c r="G117" s="24"/>
      <c r="H117" s="24"/>
      <c r="I117" s="24"/>
      <c r="J117" s="24"/>
    </row>
    <row r="118" spans="6:10">
      <c r="F118" s="24"/>
      <c r="G118" s="24"/>
      <c r="H118" s="24"/>
      <c r="I118" s="24"/>
      <c r="J118" s="24"/>
    </row>
    <row r="119" spans="6:10">
      <c r="F119" s="24"/>
      <c r="G119" s="24"/>
      <c r="H119" s="24"/>
      <c r="I119" s="24"/>
      <c r="J119" s="24"/>
    </row>
    <row r="120" spans="6:10">
      <c r="F120" s="24"/>
      <c r="G120" s="24"/>
      <c r="H120" s="24"/>
      <c r="I120" s="24"/>
      <c r="J120" s="24"/>
    </row>
    <row r="121" spans="6:10">
      <c r="F121" s="24"/>
      <c r="G121" s="24"/>
      <c r="H121" s="24"/>
      <c r="I121" s="24"/>
      <c r="J121" s="24"/>
    </row>
    <row r="122" spans="6:10">
      <c r="F122" s="24"/>
      <c r="G122" s="24"/>
      <c r="H122" s="24"/>
      <c r="I122" s="24"/>
      <c r="J122" s="24"/>
    </row>
    <row r="123" spans="6:10">
      <c r="F123" s="24"/>
      <c r="G123" s="24"/>
      <c r="H123" s="24"/>
      <c r="I123" s="24"/>
      <c r="J123" s="24"/>
    </row>
    <row r="124" spans="6:10">
      <c r="F124" s="24"/>
      <c r="G124" s="24"/>
      <c r="H124" s="24"/>
      <c r="I124" s="24"/>
      <c r="J124" s="24"/>
    </row>
    <row r="125" spans="6:10">
      <c r="F125" s="24"/>
      <c r="G125" s="24"/>
      <c r="H125" s="24"/>
      <c r="I125" s="24"/>
      <c r="J125" s="24"/>
    </row>
    <row r="126" spans="6:10">
      <c r="F126" s="24"/>
      <c r="G126" s="24"/>
      <c r="H126" s="24"/>
      <c r="I126" s="24"/>
      <c r="J126" s="24"/>
    </row>
    <row r="127" spans="6:10">
      <c r="F127" s="24"/>
      <c r="G127" s="24"/>
      <c r="H127" s="24"/>
      <c r="I127" s="24"/>
      <c r="J127" s="24"/>
    </row>
    <row r="128" spans="6:10">
      <c r="F128" s="24"/>
      <c r="G128" s="24"/>
      <c r="H128" s="24"/>
      <c r="I128" s="24"/>
      <c r="J128" s="24"/>
    </row>
    <row r="129" spans="6:10">
      <c r="F129" s="24"/>
      <c r="G129" s="24"/>
      <c r="H129" s="24"/>
      <c r="I129" s="24"/>
      <c r="J129" s="24"/>
    </row>
    <row r="130" spans="6:10">
      <c r="F130" s="24"/>
      <c r="G130" s="24"/>
      <c r="H130" s="24"/>
      <c r="I130" s="24"/>
      <c r="J130" s="24"/>
    </row>
    <row r="131" spans="6:10">
      <c r="F131" s="24"/>
      <c r="G131" s="24"/>
      <c r="H131" s="24"/>
      <c r="I131" s="24"/>
      <c r="J131" s="24"/>
    </row>
    <row r="132" spans="6:10">
      <c r="F132" s="24"/>
      <c r="G132" s="24"/>
      <c r="H132" s="24"/>
      <c r="I132" s="24"/>
      <c r="J132" s="24"/>
    </row>
    <row r="133" spans="6:10">
      <c r="F133" s="24"/>
      <c r="G133" s="24"/>
      <c r="H133" s="24"/>
      <c r="I133" s="24"/>
      <c r="J133" s="24"/>
    </row>
    <row r="134" spans="6:10">
      <c r="F134" s="24"/>
      <c r="G134" s="24"/>
      <c r="H134" s="24"/>
      <c r="I134" s="24"/>
      <c r="J134" s="24"/>
    </row>
    <row r="135" spans="6:10">
      <c r="F135" s="24"/>
      <c r="G135" s="24"/>
      <c r="H135" s="24"/>
      <c r="I135" s="24"/>
      <c r="J135" s="24"/>
    </row>
    <row r="136" spans="6:10">
      <c r="F136" s="24"/>
      <c r="G136" s="24"/>
      <c r="H136" s="24"/>
      <c r="I136" s="24"/>
      <c r="J136" s="24"/>
    </row>
    <row r="137" spans="6:10">
      <c r="F137" s="24"/>
      <c r="G137" s="24"/>
      <c r="H137" s="24"/>
      <c r="I137" s="24"/>
      <c r="J137" s="24"/>
    </row>
    <row r="138" spans="6:10">
      <c r="F138" s="24"/>
      <c r="G138" s="24"/>
      <c r="H138" s="24"/>
      <c r="I138" s="24"/>
      <c r="J138" s="24"/>
    </row>
    <row r="139" spans="6:10">
      <c r="F139" s="24"/>
      <c r="G139" s="24"/>
      <c r="H139" s="24"/>
      <c r="I139" s="24"/>
      <c r="J139" s="24"/>
    </row>
    <row r="140" spans="6:10">
      <c r="F140" s="24"/>
      <c r="G140" s="24"/>
      <c r="H140" s="24"/>
      <c r="I140" s="24"/>
      <c r="J140" s="24"/>
    </row>
    <row r="141" spans="6:10">
      <c r="F141" s="24"/>
      <c r="G141" s="24"/>
      <c r="H141" s="24"/>
      <c r="I141" s="24"/>
      <c r="J141" s="24"/>
    </row>
    <row r="142" spans="6:10">
      <c r="F142" s="24"/>
      <c r="G142" s="24"/>
      <c r="H142" s="24"/>
      <c r="I142" s="24"/>
      <c r="J142" s="24"/>
    </row>
    <row r="143" spans="6:10">
      <c r="F143" s="24"/>
      <c r="G143" s="24"/>
      <c r="H143" s="24"/>
      <c r="I143" s="24"/>
      <c r="J143" s="24"/>
    </row>
    <row r="144" spans="6:10">
      <c r="F144" s="24"/>
      <c r="G144" s="24"/>
      <c r="H144" s="24"/>
      <c r="I144" s="24"/>
      <c r="J144" s="24"/>
    </row>
    <row r="145" spans="6:10">
      <c r="F145" s="24"/>
      <c r="G145" s="24"/>
      <c r="H145" s="24"/>
      <c r="I145" s="24"/>
      <c r="J145" s="24"/>
    </row>
    <row r="146" spans="6:10">
      <c r="F146" s="24"/>
      <c r="G146" s="24"/>
      <c r="H146" s="24"/>
      <c r="I146" s="24"/>
      <c r="J146" s="24"/>
    </row>
    <row r="147" spans="6:10">
      <c r="F147" s="24"/>
      <c r="G147" s="24"/>
      <c r="H147" s="24"/>
      <c r="I147" s="24"/>
      <c r="J147" s="24"/>
    </row>
    <row r="148" spans="6:10">
      <c r="F148" s="24"/>
      <c r="G148" s="24"/>
      <c r="H148" s="24"/>
      <c r="I148" s="24"/>
      <c r="J148" s="24"/>
    </row>
    <row r="149" spans="6:10">
      <c r="F149" s="24"/>
      <c r="G149" s="24"/>
      <c r="H149" s="24"/>
      <c r="I149" s="24"/>
      <c r="J149" s="24"/>
    </row>
    <row r="150" spans="6:10">
      <c r="F150" s="24"/>
      <c r="G150" s="24"/>
      <c r="H150" s="24"/>
      <c r="I150" s="24"/>
      <c r="J150" s="24"/>
    </row>
    <row r="151" spans="6:10">
      <c r="F151" s="24"/>
      <c r="G151" s="24"/>
      <c r="H151" s="24"/>
      <c r="I151" s="24"/>
      <c r="J151" s="24"/>
    </row>
    <row r="152" spans="6:10">
      <c r="F152" s="24"/>
      <c r="G152" s="24"/>
      <c r="H152" s="24"/>
      <c r="I152" s="24"/>
      <c r="J152" s="24"/>
    </row>
    <row r="153" spans="6:10">
      <c r="F153" s="24"/>
      <c r="G153" s="24"/>
      <c r="H153" s="24"/>
      <c r="I153" s="24"/>
      <c r="J153" s="24"/>
    </row>
    <row r="154" spans="6:10">
      <c r="F154" s="24"/>
      <c r="G154" s="24"/>
      <c r="H154" s="24"/>
      <c r="I154" s="24"/>
      <c r="J154" s="24"/>
    </row>
    <row r="155" spans="6:10">
      <c r="F155" s="24"/>
      <c r="G155" s="24"/>
      <c r="H155" s="24"/>
      <c r="I155" s="24"/>
      <c r="J155" s="24"/>
    </row>
    <row r="156" spans="6:10">
      <c r="F156" s="24"/>
      <c r="G156" s="24"/>
      <c r="H156" s="24"/>
      <c r="I156" s="24"/>
      <c r="J156" s="24"/>
    </row>
    <row r="157" spans="6:10">
      <c r="F157" s="24"/>
      <c r="G157" s="24"/>
      <c r="H157" s="24"/>
      <c r="I157" s="24"/>
      <c r="J157" s="24"/>
    </row>
    <row r="158" spans="6:10">
      <c r="F158" s="24"/>
      <c r="G158" s="24"/>
      <c r="H158" s="24"/>
      <c r="I158" s="24"/>
      <c r="J158" s="24"/>
    </row>
    <row r="159" spans="6:10">
      <c r="F159" s="24"/>
      <c r="G159" s="24"/>
      <c r="H159" s="24"/>
      <c r="I159" s="24"/>
      <c r="J159" s="24"/>
    </row>
    <row r="160" spans="6:10">
      <c r="F160" s="24"/>
      <c r="G160" s="24"/>
      <c r="H160" s="24"/>
      <c r="I160" s="24"/>
      <c r="J160" s="24"/>
    </row>
    <row r="161" spans="6:10">
      <c r="F161" s="24"/>
      <c r="G161" s="24"/>
      <c r="H161" s="24"/>
      <c r="I161" s="24"/>
      <c r="J161" s="24"/>
    </row>
    <row r="162" spans="6:10">
      <c r="F162" s="24"/>
      <c r="G162" s="24"/>
      <c r="H162" s="24"/>
      <c r="I162" s="24"/>
      <c r="J162" s="24"/>
    </row>
    <row r="163" spans="6:10">
      <c r="F163" s="24"/>
      <c r="G163" s="24"/>
      <c r="H163" s="24"/>
      <c r="I163" s="24"/>
      <c r="J163" s="24"/>
    </row>
    <row r="164" spans="6:10">
      <c r="F164" s="24"/>
      <c r="G164" s="24"/>
      <c r="H164" s="24"/>
      <c r="I164" s="24"/>
      <c r="J164" s="24"/>
    </row>
    <row r="165" spans="6:10">
      <c r="F165" s="24"/>
      <c r="G165" s="24"/>
      <c r="H165" s="24"/>
      <c r="I165" s="24"/>
      <c r="J165" s="24"/>
    </row>
    <row r="166" spans="6:10">
      <c r="F166" s="24"/>
      <c r="G166" s="24"/>
      <c r="H166" s="24"/>
      <c r="I166" s="24"/>
      <c r="J166" s="24"/>
    </row>
    <row r="167" spans="6:10">
      <c r="F167" s="24"/>
      <c r="G167" s="24"/>
      <c r="H167" s="24"/>
      <c r="I167" s="24"/>
      <c r="J167" s="24"/>
    </row>
    <row r="168" spans="6:10">
      <c r="F168" s="24"/>
      <c r="G168" s="24"/>
      <c r="H168" s="24"/>
      <c r="I168" s="24"/>
      <c r="J168" s="24"/>
    </row>
    <row r="169" spans="6:10">
      <c r="F169" s="24"/>
      <c r="G169" s="24"/>
      <c r="H169" s="24"/>
      <c r="I169" s="24"/>
      <c r="J169" s="24"/>
    </row>
    <row r="170" spans="6:10">
      <c r="F170" s="24"/>
      <c r="G170" s="24"/>
      <c r="H170" s="24"/>
      <c r="I170" s="24"/>
      <c r="J170" s="24"/>
    </row>
    <row r="171" spans="6:10">
      <c r="F171" s="24"/>
      <c r="G171" s="24"/>
      <c r="H171" s="24"/>
      <c r="I171" s="24"/>
      <c r="J171" s="24"/>
    </row>
    <row r="172" spans="6:10">
      <c r="F172" s="24"/>
      <c r="G172" s="24"/>
      <c r="H172" s="24"/>
      <c r="I172" s="24"/>
      <c r="J172" s="24"/>
    </row>
    <row r="173" spans="6:10">
      <c r="F173" s="24"/>
      <c r="G173" s="24"/>
      <c r="H173" s="24"/>
      <c r="I173" s="24"/>
      <c r="J173" s="24"/>
    </row>
    <row r="174" spans="6:10">
      <c r="F174" s="24"/>
      <c r="G174" s="24"/>
      <c r="H174" s="24"/>
      <c r="I174" s="24"/>
      <c r="J174" s="24"/>
    </row>
    <row r="175" spans="6:10">
      <c r="F175" s="24"/>
      <c r="G175" s="24"/>
      <c r="H175" s="24"/>
      <c r="I175" s="24"/>
      <c r="J175" s="24"/>
    </row>
    <row r="176" spans="6:10">
      <c r="F176" s="24"/>
      <c r="G176" s="24"/>
      <c r="H176" s="24"/>
      <c r="I176" s="24"/>
      <c r="J176" s="24"/>
    </row>
    <row r="177" spans="6:10">
      <c r="F177" s="24"/>
      <c r="G177" s="24"/>
      <c r="H177" s="24"/>
      <c r="I177" s="24"/>
      <c r="J177" s="24"/>
    </row>
    <row r="178" spans="6:10">
      <c r="F178" s="24"/>
      <c r="G178" s="24"/>
      <c r="H178" s="24"/>
      <c r="I178" s="24"/>
      <c r="J178" s="24"/>
    </row>
    <row r="179" spans="6:10">
      <c r="F179" s="24"/>
      <c r="G179" s="24"/>
      <c r="H179" s="24"/>
      <c r="I179" s="24"/>
      <c r="J179" s="24"/>
    </row>
    <row r="180" spans="6:10">
      <c r="F180" s="24"/>
      <c r="G180" s="24"/>
      <c r="H180" s="24"/>
      <c r="I180" s="24"/>
      <c r="J180" s="24"/>
    </row>
    <row r="181" spans="6:10">
      <c r="F181" s="24"/>
      <c r="G181" s="24"/>
      <c r="H181" s="24"/>
      <c r="I181" s="24"/>
      <c r="J181" s="24"/>
    </row>
    <row r="182" spans="6:10">
      <c r="F182" s="24"/>
      <c r="G182" s="24"/>
      <c r="H182" s="24"/>
      <c r="I182" s="24"/>
      <c r="J182" s="24"/>
    </row>
    <row r="183" spans="6:10">
      <c r="F183" s="24"/>
      <c r="G183" s="24"/>
      <c r="H183" s="24"/>
      <c r="I183" s="24"/>
      <c r="J183" s="24"/>
    </row>
    <row r="184" spans="6:10">
      <c r="F184" s="24"/>
      <c r="G184" s="24"/>
      <c r="H184" s="24"/>
      <c r="I184" s="24"/>
      <c r="J184" s="24"/>
    </row>
    <row r="185" spans="6:10">
      <c r="F185" s="24"/>
      <c r="G185" s="24"/>
      <c r="H185" s="24"/>
      <c r="I185" s="24"/>
      <c r="J185" s="24"/>
    </row>
    <row r="186" spans="6:10">
      <c r="F186" s="24"/>
      <c r="G186" s="24"/>
      <c r="H186" s="24"/>
      <c r="I186" s="24"/>
      <c r="J186" s="24"/>
    </row>
    <row r="187" spans="6:10">
      <c r="F187" s="24"/>
      <c r="G187" s="24"/>
      <c r="H187" s="24"/>
      <c r="I187" s="24"/>
      <c r="J187" s="24"/>
    </row>
    <row r="188" spans="6:10">
      <c r="F188" s="24"/>
      <c r="G188" s="24"/>
      <c r="H188" s="24"/>
      <c r="I188" s="24"/>
      <c r="J188" s="24"/>
    </row>
    <row r="189" spans="6:10">
      <c r="F189" s="24"/>
      <c r="G189" s="24"/>
      <c r="H189" s="24"/>
      <c r="I189" s="24"/>
      <c r="J189" s="24"/>
    </row>
    <row r="190" spans="6:10">
      <c r="F190" s="24"/>
      <c r="G190" s="24"/>
      <c r="H190" s="24"/>
      <c r="I190" s="24"/>
      <c r="J190" s="24"/>
    </row>
    <row r="191" spans="6:10">
      <c r="F191" s="24"/>
      <c r="G191" s="24"/>
      <c r="H191" s="24"/>
      <c r="I191" s="24"/>
      <c r="J191" s="24"/>
    </row>
  </sheetData>
  <mergeCells count="3">
    <mergeCell ref="B62:C62"/>
    <mergeCell ref="H2:I2"/>
    <mergeCell ref="L2:M2"/>
  </mergeCells>
  <phoneticPr fontId="2"/>
  <pageMargins left="0.59055118110236227" right="0" top="0.39370078740157483" bottom="0" header="0.27559055118110237" footer="0.19685039370078741"/>
  <pageSetup paperSize="9"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view="pageBreakPreview" zoomScaleNormal="100" zoomScaleSheetLayoutView="100" workbookViewId="0"/>
  </sheetViews>
  <sheetFormatPr defaultRowHeight="13.5"/>
  <cols>
    <col min="1" max="1" width="6.625" customWidth="1"/>
    <col min="2" max="2" width="4.625" customWidth="1"/>
    <col min="3" max="3" width="25.5" bestFit="1" customWidth="1"/>
    <col min="4" max="4" width="4.625" customWidth="1"/>
    <col min="5" max="5" width="34.875" bestFit="1" customWidth="1"/>
    <col min="6" max="8" width="11.5" style="14" customWidth="1"/>
    <col min="9" max="9" width="11.5" customWidth="1"/>
    <col min="10" max="11" width="11.5" style="253" customWidth="1"/>
    <col min="12" max="12" width="11.5" customWidth="1"/>
  </cols>
  <sheetData>
    <row r="1" spans="1:11">
      <c r="A1" s="215"/>
      <c r="G1"/>
      <c r="H1"/>
    </row>
    <row r="2" spans="1:11">
      <c r="G2"/>
      <c r="I2" s="253"/>
    </row>
    <row r="3" spans="1:11">
      <c r="G3"/>
    </row>
    <row r="4" spans="1:11" s="253" customFormat="1">
      <c r="F4" s="14"/>
      <c r="G4" s="334" t="s">
        <v>330</v>
      </c>
    </row>
    <row r="5" spans="1:11" ht="14.25" thickBot="1">
      <c r="E5" s="26"/>
      <c r="F5" s="253"/>
      <c r="G5" s="335" t="s">
        <v>348</v>
      </c>
      <c r="H5" s="404"/>
      <c r="I5" s="253"/>
    </row>
    <row r="6" spans="1:11">
      <c r="B6" s="54" t="s">
        <v>433</v>
      </c>
      <c r="E6" s="26"/>
      <c r="F6" s="522" t="s">
        <v>283</v>
      </c>
      <c r="G6" s="523"/>
      <c r="H6" s="404"/>
      <c r="I6" s="253"/>
    </row>
    <row r="7" spans="1:11" s="253" customFormat="1" ht="14.25" thickBot="1">
      <c r="B7" s="54"/>
      <c r="E7" s="256"/>
      <c r="F7" s="524" t="s">
        <v>684</v>
      </c>
      <c r="G7" s="525"/>
      <c r="H7" s="428"/>
    </row>
    <row r="8" spans="1:11" s="51" customFormat="1" ht="14.25" customHeight="1" thickBot="1">
      <c r="B8" s="211" t="s">
        <v>509</v>
      </c>
      <c r="C8" s="211"/>
      <c r="D8" s="211" t="s">
        <v>242</v>
      </c>
      <c r="E8" s="211"/>
      <c r="F8" s="420" t="s">
        <v>253</v>
      </c>
      <c r="G8" s="420" t="s">
        <v>287</v>
      </c>
      <c r="H8" s="403"/>
    </row>
    <row r="9" spans="1:11" s="49" customFormat="1">
      <c r="B9" s="70" t="s">
        <v>602</v>
      </c>
      <c r="C9" s="70"/>
      <c r="D9" s="70" t="s">
        <v>243</v>
      </c>
      <c r="E9" s="70"/>
      <c r="F9" s="412">
        <v>649703</v>
      </c>
      <c r="G9" s="412">
        <v>682439</v>
      </c>
      <c r="H9" s="410"/>
    </row>
    <row r="10" spans="1:11" s="32" customFormat="1">
      <c r="B10" s="19"/>
      <c r="C10" s="19" t="s">
        <v>641</v>
      </c>
      <c r="D10" s="19"/>
      <c r="E10" s="19" t="s">
        <v>244</v>
      </c>
      <c r="F10" s="411">
        <v>192718</v>
      </c>
      <c r="G10" s="411">
        <v>193631</v>
      </c>
      <c r="H10" s="411"/>
      <c r="J10" s="257"/>
      <c r="K10" s="257"/>
    </row>
    <row r="11" spans="1:11" s="32" customFormat="1">
      <c r="B11" s="9"/>
      <c r="C11" s="9" t="s">
        <v>642</v>
      </c>
      <c r="D11" s="9"/>
      <c r="E11" s="9" t="s">
        <v>245</v>
      </c>
      <c r="F11" s="411">
        <v>176114</v>
      </c>
      <c r="G11" s="411">
        <v>196711</v>
      </c>
      <c r="H11" s="411"/>
      <c r="J11" s="257"/>
      <c r="K11" s="257"/>
    </row>
    <row r="12" spans="1:11" s="32" customFormat="1">
      <c r="B12" s="9"/>
      <c r="C12" s="9" t="s">
        <v>469</v>
      </c>
      <c r="D12" s="9"/>
      <c r="E12" s="9" t="s">
        <v>246</v>
      </c>
      <c r="F12" s="411">
        <v>102313</v>
      </c>
      <c r="G12" s="411">
        <v>108608</v>
      </c>
      <c r="H12" s="411"/>
      <c r="J12" s="257"/>
      <c r="K12" s="257"/>
    </row>
    <row r="13" spans="1:11" s="32" customFormat="1">
      <c r="B13" s="9"/>
      <c r="C13" s="9" t="s">
        <v>644</v>
      </c>
      <c r="D13" s="9"/>
      <c r="E13" s="9" t="s">
        <v>247</v>
      </c>
      <c r="F13" s="411">
        <v>67571</v>
      </c>
      <c r="G13" s="411">
        <v>70840</v>
      </c>
      <c r="H13" s="411"/>
      <c r="J13" s="257"/>
      <c r="K13" s="257"/>
    </row>
    <row r="14" spans="1:11" s="32" customFormat="1">
      <c r="B14" s="20"/>
      <c r="C14" s="20" t="s">
        <v>620</v>
      </c>
      <c r="D14" s="20"/>
      <c r="E14" s="20" t="s">
        <v>248</v>
      </c>
      <c r="F14" s="411">
        <v>64090</v>
      </c>
      <c r="G14" s="411">
        <v>64697</v>
      </c>
      <c r="H14" s="411"/>
      <c r="J14" s="257"/>
      <c r="K14" s="257"/>
    </row>
    <row r="15" spans="1:11" s="32" customFormat="1">
      <c r="B15" s="20"/>
      <c r="C15" s="20" t="s">
        <v>643</v>
      </c>
      <c r="D15" s="20"/>
      <c r="E15" s="20" t="s">
        <v>249</v>
      </c>
      <c r="F15" s="411">
        <v>53853</v>
      </c>
      <c r="G15" s="411">
        <v>53253</v>
      </c>
      <c r="H15" s="411"/>
      <c r="J15" s="257"/>
      <c r="K15" s="257"/>
    </row>
    <row r="16" spans="1:11" s="32" customFormat="1">
      <c r="B16" s="20"/>
      <c r="C16" s="20" t="s">
        <v>621</v>
      </c>
      <c r="D16" s="20"/>
      <c r="E16" s="20" t="s">
        <v>250</v>
      </c>
      <c r="F16" s="411">
        <v>31334</v>
      </c>
      <c r="G16" s="411">
        <v>36054</v>
      </c>
      <c r="H16" s="411"/>
      <c r="J16" s="257"/>
      <c r="K16" s="257"/>
    </row>
    <row r="17" spans="2:12" s="32" customFormat="1">
      <c r="B17" s="20"/>
      <c r="C17" s="20" t="s">
        <v>341</v>
      </c>
      <c r="D17" s="20"/>
      <c r="E17" s="20" t="s">
        <v>251</v>
      </c>
      <c r="F17" s="411">
        <v>-38293</v>
      </c>
      <c r="G17" s="411">
        <v>-41348</v>
      </c>
      <c r="H17" s="411"/>
      <c r="J17" s="257"/>
      <c r="K17" s="257"/>
    </row>
    <row r="18" spans="2:12" s="49" customFormat="1">
      <c r="B18" s="99" t="s">
        <v>504</v>
      </c>
      <c r="C18" s="99"/>
      <c r="D18" s="99" t="s">
        <v>252</v>
      </c>
      <c r="E18" s="99"/>
      <c r="F18" s="414">
        <v>73809</v>
      </c>
      <c r="G18" s="414">
        <v>87921</v>
      </c>
      <c r="H18" s="410"/>
    </row>
    <row r="19" spans="2:12" s="32" customFormat="1">
      <c r="B19" s="12"/>
      <c r="C19" s="19" t="s">
        <v>641</v>
      </c>
      <c r="D19" s="19"/>
      <c r="E19" s="19" t="s">
        <v>244</v>
      </c>
      <c r="F19" s="411">
        <v>32342</v>
      </c>
      <c r="G19" s="411">
        <v>34711</v>
      </c>
      <c r="H19" s="411"/>
      <c r="J19" s="257"/>
      <c r="K19" s="257"/>
    </row>
    <row r="20" spans="2:12" s="32" customFormat="1">
      <c r="B20" s="12"/>
      <c r="C20" s="9" t="s">
        <v>642</v>
      </c>
      <c r="D20" s="9"/>
      <c r="E20" s="9" t="s">
        <v>245</v>
      </c>
      <c r="F20" s="411">
        <v>29133</v>
      </c>
      <c r="G20" s="411">
        <v>36994</v>
      </c>
      <c r="H20" s="411"/>
      <c r="J20" s="257"/>
      <c r="K20" s="257"/>
    </row>
    <row r="21" spans="2:12" s="32" customFormat="1">
      <c r="B21" s="12"/>
      <c r="C21" s="9" t="s">
        <v>469</v>
      </c>
      <c r="D21" s="9"/>
      <c r="E21" s="9" t="s">
        <v>246</v>
      </c>
      <c r="F21" s="411">
        <v>10141</v>
      </c>
      <c r="G21" s="411">
        <v>12584</v>
      </c>
      <c r="H21" s="411"/>
      <c r="J21" s="257"/>
      <c r="K21" s="257"/>
    </row>
    <row r="22" spans="2:12" s="32" customFormat="1">
      <c r="B22" s="12"/>
      <c r="C22" s="9" t="s">
        <v>644</v>
      </c>
      <c r="D22" s="9"/>
      <c r="E22" s="9" t="s">
        <v>247</v>
      </c>
      <c r="F22" s="411">
        <v>3171</v>
      </c>
      <c r="G22" s="411">
        <v>4441</v>
      </c>
      <c r="H22" s="411"/>
      <c r="J22" s="257"/>
      <c r="K22" s="257"/>
    </row>
    <row r="23" spans="2:12" s="32" customFormat="1">
      <c r="B23" s="12"/>
      <c r="C23" s="20" t="s">
        <v>620</v>
      </c>
      <c r="D23" s="20"/>
      <c r="E23" s="20" t="s">
        <v>248</v>
      </c>
      <c r="F23" s="411">
        <v>-269</v>
      </c>
      <c r="G23" s="411">
        <v>525</v>
      </c>
      <c r="H23" s="411"/>
      <c r="J23" s="257"/>
      <c r="K23" s="257"/>
    </row>
    <row r="24" spans="2:12" s="32" customFormat="1">
      <c r="B24" s="12"/>
      <c r="C24" s="20" t="s">
        <v>643</v>
      </c>
      <c r="D24" s="20"/>
      <c r="E24" s="20" t="s">
        <v>249</v>
      </c>
      <c r="F24" s="411">
        <v>1333</v>
      </c>
      <c r="G24" s="411">
        <v>1387</v>
      </c>
      <c r="H24" s="411"/>
      <c r="J24" s="257"/>
      <c r="K24" s="257"/>
    </row>
    <row r="25" spans="2:12" s="32" customFormat="1">
      <c r="B25" s="12"/>
      <c r="C25" s="20" t="s">
        <v>621</v>
      </c>
      <c r="D25" s="20"/>
      <c r="E25" s="20" t="s">
        <v>250</v>
      </c>
      <c r="F25" s="411">
        <v>761</v>
      </c>
      <c r="G25" s="411">
        <v>307</v>
      </c>
      <c r="H25" s="411"/>
      <c r="J25" s="257"/>
      <c r="K25" s="257"/>
    </row>
    <row r="26" spans="2:12" s="32" customFormat="1" ht="14.25" thickBot="1">
      <c r="B26" s="12"/>
      <c r="C26" s="20" t="s">
        <v>341</v>
      </c>
      <c r="D26" s="20"/>
      <c r="E26" s="20" t="s">
        <v>251</v>
      </c>
      <c r="F26" s="419">
        <v>-2804</v>
      </c>
      <c r="G26" s="419">
        <v>-3031</v>
      </c>
      <c r="H26" s="411"/>
      <c r="J26" s="257"/>
      <c r="K26" s="257"/>
    </row>
    <row r="27" spans="2:12" s="49" customFormat="1" ht="14.25" thickTop="1">
      <c r="B27" s="209"/>
      <c r="C27" s="209"/>
      <c r="D27" s="209"/>
      <c r="E27" s="209"/>
      <c r="F27" s="210"/>
      <c r="G27"/>
      <c r="H27" s="410"/>
    </row>
    <row r="28" spans="2:12" s="49" customFormat="1">
      <c r="B28" s="52"/>
      <c r="C28" s="52"/>
      <c r="D28" s="52"/>
      <c r="E28" s="52"/>
      <c r="F28" s="85"/>
      <c r="G28"/>
      <c r="H28" s="85"/>
    </row>
    <row r="29" spans="2:12" s="49" customFormat="1">
      <c r="B29" s="52"/>
      <c r="C29" s="52"/>
      <c r="D29" s="52"/>
      <c r="E29" s="264" t="s">
        <v>94</v>
      </c>
      <c r="F29" s="85"/>
      <c r="H29" s="85"/>
    </row>
    <row r="30" spans="2:12" s="49" customFormat="1">
      <c r="B30" s="52"/>
      <c r="C30" s="52"/>
      <c r="D30" s="52"/>
      <c r="E30" s="248" t="s">
        <v>95</v>
      </c>
      <c r="F30" s="85"/>
      <c r="H30" s="248"/>
    </row>
    <row r="31" spans="2:12" s="26" customFormat="1">
      <c r="B31" s="5"/>
      <c r="C31" s="5"/>
      <c r="D31" s="5"/>
      <c r="E31" s="5"/>
      <c r="J31" s="256"/>
      <c r="K31" s="256"/>
    </row>
    <row r="32" spans="2:12" s="26" customFormat="1">
      <c r="B32" s="5"/>
      <c r="C32" s="5"/>
      <c r="D32" s="5"/>
      <c r="E32" s="5"/>
      <c r="I32" s="199"/>
      <c r="J32" s="199"/>
      <c r="K32" s="199"/>
      <c r="L32" s="334" t="s">
        <v>330</v>
      </c>
    </row>
    <row r="33" spans="2:12" s="26" customFormat="1" ht="14.25" thickBot="1">
      <c r="B33" s="54" t="s">
        <v>434</v>
      </c>
      <c r="C33"/>
      <c r="D33"/>
      <c r="E33"/>
      <c r="F33"/>
      <c r="G33"/>
      <c r="H33"/>
      <c r="I33" s="199"/>
      <c r="J33" s="199"/>
      <c r="K33" s="199"/>
      <c r="L33" s="335" t="s">
        <v>348</v>
      </c>
    </row>
    <row r="34" spans="2:12" s="26" customFormat="1" ht="14.25" thickBot="1">
      <c r="B34" s="54"/>
      <c r="C34"/>
      <c r="D34"/>
      <c r="F34" s="519" t="s">
        <v>230</v>
      </c>
      <c r="G34" s="520"/>
      <c r="H34" s="520"/>
      <c r="I34" s="520"/>
      <c r="J34" s="520"/>
      <c r="K34" s="520"/>
      <c r="L34" s="521"/>
    </row>
    <row r="35" spans="2:12" s="26" customFormat="1">
      <c r="B35" s="211" t="s">
        <v>509</v>
      </c>
      <c r="C35" s="211"/>
      <c r="D35" s="211" t="s">
        <v>242</v>
      </c>
      <c r="E35" s="211"/>
      <c r="F35" s="420" t="s">
        <v>253</v>
      </c>
      <c r="G35" s="420" t="s">
        <v>170</v>
      </c>
      <c r="H35" s="420" t="s">
        <v>169</v>
      </c>
      <c r="I35" s="427" t="s">
        <v>646</v>
      </c>
      <c r="J35" s="427" t="s">
        <v>668</v>
      </c>
      <c r="K35" s="427" t="s">
        <v>707</v>
      </c>
      <c r="L35" s="282" t="s">
        <v>708</v>
      </c>
    </row>
    <row r="36" spans="2:12" s="26" customFormat="1" ht="27.75" thickBot="1">
      <c r="B36" s="212"/>
      <c r="C36" s="212"/>
      <c r="D36" s="212"/>
      <c r="E36" s="212"/>
      <c r="F36" s="421"/>
      <c r="G36" s="421"/>
      <c r="H36" s="421"/>
      <c r="I36" s="421"/>
      <c r="J36" s="421"/>
      <c r="K36" s="421"/>
      <c r="L36" s="213" t="s">
        <v>254</v>
      </c>
    </row>
    <row r="37" spans="2:12" s="26" customFormat="1">
      <c r="B37" s="70" t="s">
        <v>602</v>
      </c>
      <c r="C37" s="70"/>
      <c r="D37" s="70" t="s">
        <v>243</v>
      </c>
      <c r="E37" s="70"/>
      <c r="F37" s="422"/>
      <c r="G37" s="412">
        <v>682439</v>
      </c>
      <c r="H37" s="412">
        <v>679157</v>
      </c>
      <c r="I37" s="412">
        <v>685906</v>
      </c>
      <c r="J37" s="412">
        <v>746792</v>
      </c>
      <c r="K37" s="396">
        <v>736763</v>
      </c>
      <c r="L37" s="396">
        <v>750000</v>
      </c>
    </row>
    <row r="38" spans="2:12" s="26" customFormat="1">
      <c r="B38" s="19"/>
      <c r="C38" s="19" t="s">
        <v>641</v>
      </c>
      <c r="D38" s="19"/>
      <c r="E38" s="19" t="s">
        <v>244</v>
      </c>
      <c r="F38" s="415"/>
      <c r="G38" s="411">
        <v>249342</v>
      </c>
      <c r="H38" s="411">
        <v>234555</v>
      </c>
      <c r="I38" s="411">
        <v>233419</v>
      </c>
      <c r="J38" s="411">
        <v>239544</v>
      </c>
      <c r="K38" s="447">
        <v>237136</v>
      </c>
      <c r="L38" s="447">
        <v>234500</v>
      </c>
    </row>
    <row r="39" spans="2:12" s="26" customFormat="1">
      <c r="B39" s="9"/>
      <c r="C39" s="9" t="s">
        <v>642</v>
      </c>
      <c r="D39" s="9"/>
      <c r="E39" s="9" t="s">
        <v>245</v>
      </c>
      <c r="F39" s="415"/>
      <c r="G39" s="411">
        <v>198343</v>
      </c>
      <c r="H39" s="411">
        <v>208610</v>
      </c>
      <c r="I39" s="411">
        <v>206444</v>
      </c>
      <c r="J39" s="411">
        <v>220923</v>
      </c>
      <c r="K39" s="447">
        <v>215709</v>
      </c>
      <c r="L39" s="447">
        <v>225500</v>
      </c>
    </row>
    <row r="40" spans="2:12" s="26" customFormat="1">
      <c r="B40" s="9"/>
      <c r="C40" s="9" t="s">
        <v>469</v>
      </c>
      <c r="D40" s="9"/>
      <c r="E40" s="9" t="s">
        <v>246</v>
      </c>
      <c r="F40" s="415"/>
      <c r="G40" s="411">
        <v>102695</v>
      </c>
      <c r="H40" s="411">
        <v>110350</v>
      </c>
      <c r="I40" s="411">
        <v>112632</v>
      </c>
      <c r="J40" s="411">
        <v>112490</v>
      </c>
      <c r="K40" s="447">
        <v>115193</v>
      </c>
      <c r="L40" s="447">
        <v>115300</v>
      </c>
    </row>
    <row r="41" spans="2:12" s="26" customFormat="1">
      <c r="B41" s="9"/>
      <c r="C41" s="9" t="s">
        <v>171</v>
      </c>
      <c r="D41" s="9"/>
      <c r="E41" s="9" t="s">
        <v>173</v>
      </c>
      <c r="F41" s="415"/>
      <c r="G41" s="411">
        <v>34086</v>
      </c>
      <c r="H41" s="411">
        <v>33006</v>
      </c>
      <c r="I41" s="411">
        <v>31965</v>
      </c>
      <c r="J41" s="411">
        <v>30502</v>
      </c>
      <c r="K41" s="447">
        <v>29938</v>
      </c>
      <c r="L41" s="447">
        <v>32300</v>
      </c>
    </row>
    <row r="42" spans="2:12" s="26" customFormat="1">
      <c r="B42" s="9"/>
      <c r="C42" s="9" t="s">
        <v>172</v>
      </c>
      <c r="D42" s="9"/>
      <c r="E42" s="9" t="s">
        <v>174</v>
      </c>
      <c r="F42" s="415"/>
      <c r="G42" s="411">
        <v>36745</v>
      </c>
      <c r="H42" s="411">
        <v>37696</v>
      </c>
      <c r="I42" s="411">
        <v>39419</v>
      </c>
      <c r="J42" s="411">
        <v>76092</v>
      </c>
      <c r="K42" s="447">
        <v>71670</v>
      </c>
      <c r="L42" s="447">
        <v>73100</v>
      </c>
    </row>
    <row r="43" spans="2:12" s="26" customFormat="1">
      <c r="B43" s="20"/>
      <c r="C43" s="20" t="s">
        <v>620</v>
      </c>
      <c r="D43" s="20"/>
      <c r="E43" s="20" t="s">
        <v>248</v>
      </c>
      <c r="F43" s="415"/>
      <c r="G43" s="411">
        <v>64697</v>
      </c>
      <c r="H43" s="411">
        <v>63695</v>
      </c>
      <c r="I43" s="411">
        <v>63031</v>
      </c>
      <c r="J43" s="411">
        <v>68042</v>
      </c>
      <c r="K43" s="447">
        <v>65640</v>
      </c>
      <c r="L43" s="447">
        <v>67900</v>
      </c>
    </row>
    <row r="44" spans="2:12" s="26" customFormat="1">
      <c r="B44" s="20"/>
      <c r="C44" s="20" t="s">
        <v>621</v>
      </c>
      <c r="D44" s="20"/>
      <c r="E44" s="20" t="s">
        <v>250</v>
      </c>
      <c r="F44" s="415"/>
      <c r="G44" s="409">
        <v>36045</v>
      </c>
      <c r="H44" s="409">
        <v>34713</v>
      </c>
      <c r="I44" s="411">
        <v>41678</v>
      </c>
      <c r="J44" s="411">
        <v>38859</v>
      </c>
      <c r="K44" s="394">
        <v>42646</v>
      </c>
      <c r="L44" s="271"/>
    </row>
    <row r="45" spans="2:12" s="26" customFormat="1">
      <c r="B45" s="20"/>
      <c r="C45" s="20" t="s">
        <v>341</v>
      </c>
      <c r="D45" s="20"/>
      <c r="E45" s="20" t="s">
        <v>251</v>
      </c>
      <c r="F45" s="415"/>
      <c r="G45" s="409">
        <v>-39516</v>
      </c>
      <c r="H45" s="409">
        <v>-43469</v>
      </c>
      <c r="I45" s="411">
        <v>-42684</v>
      </c>
      <c r="J45" s="411">
        <v>-39660</v>
      </c>
      <c r="K45" s="394">
        <v>-41172</v>
      </c>
      <c r="L45" s="271"/>
    </row>
    <row r="46" spans="2:12" s="26" customFormat="1">
      <c r="B46" s="99" t="s">
        <v>504</v>
      </c>
      <c r="C46" s="99"/>
      <c r="D46" s="99" t="s">
        <v>252</v>
      </c>
      <c r="E46" s="99"/>
      <c r="F46" s="416"/>
      <c r="G46" s="414">
        <v>87921</v>
      </c>
      <c r="H46" s="414">
        <v>91828</v>
      </c>
      <c r="I46" s="414">
        <v>94026</v>
      </c>
      <c r="J46" s="414">
        <v>110293</v>
      </c>
      <c r="K46" s="385">
        <v>104058</v>
      </c>
      <c r="L46" s="385">
        <v>96000</v>
      </c>
    </row>
    <row r="47" spans="2:12" s="26" customFormat="1">
      <c r="B47" s="12"/>
      <c r="C47" s="19" t="s">
        <v>641</v>
      </c>
      <c r="D47" s="19"/>
      <c r="E47" s="19" t="s">
        <v>244</v>
      </c>
      <c r="F47" s="415"/>
      <c r="G47" s="411">
        <v>37208</v>
      </c>
      <c r="H47" s="411">
        <v>38494</v>
      </c>
      <c r="I47" s="411">
        <v>38553</v>
      </c>
      <c r="J47" s="411">
        <v>41270</v>
      </c>
      <c r="K47" s="447">
        <v>42237</v>
      </c>
      <c r="L47" s="447">
        <v>39600</v>
      </c>
    </row>
    <row r="48" spans="2:12" s="26" customFormat="1">
      <c r="B48" s="12"/>
      <c r="C48" s="9" t="s">
        <v>642</v>
      </c>
      <c r="D48" s="9"/>
      <c r="E48" s="9" t="s">
        <v>245</v>
      </c>
      <c r="F48" s="415"/>
      <c r="G48" s="411">
        <v>37278</v>
      </c>
      <c r="H48" s="411">
        <v>38008</v>
      </c>
      <c r="I48" s="411">
        <v>37173</v>
      </c>
      <c r="J48" s="411">
        <v>49851</v>
      </c>
      <c r="K48" s="447">
        <v>41970</v>
      </c>
      <c r="L48" s="447">
        <v>38100</v>
      </c>
    </row>
    <row r="49" spans="1:14" s="26" customFormat="1">
      <c r="B49" s="12"/>
      <c r="C49" s="9" t="s">
        <v>469</v>
      </c>
      <c r="D49" s="9"/>
      <c r="E49" s="9" t="s">
        <v>246</v>
      </c>
      <c r="F49" s="415"/>
      <c r="G49" s="411">
        <v>11238</v>
      </c>
      <c r="H49" s="411">
        <v>14172</v>
      </c>
      <c r="I49" s="411">
        <v>14993</v>
      </c>
      <c r="J49" s="411">
        <v>15301</v>
      </c>
      <c r="K49" s="447">
        <v>15655</v>
      </c>
      <c r="L49" s="447">
        <v>14500</v>
      </c>
    </row>
    <row r="50" spans="1:14" s="26" customFormat="1">
      <c r="B50" s="12"/>
      <c r="C50" s="9" t="s">
        <v>171</v>
      </c>
      <c r="D50" s="9"/>
      <c r="E50" s="9" t="s">
        <v>173</v>
      </c>
      <c r="F50" s="415"/>
      <c r="G50" s="411">
        <v>2451</v>
      </c>
      <c r="H50" s="411">
        <v>1224</v>
      </c>
      <c r="I50" s="411">
        <v>1227</v>
      </c>
      <c r="J50" s="411">
        <v>680</v>
      </c>
      <c r="K50" s="447">
        <v>637</v>
      </c>
      <c r="L50" s="447">
        <v>500</v>
      </c>
    </row>
    <row r="51" spans="1:14" s="26" customFormat="1">
      <c r="B51" s="12"/>
      <c r="C51" s="9" t="s">
        <v>172</v>
      </c>
      <c r="D51" s="9"/>
      <c r="E51" s="9" t="s">
        <v>174</v>
      </c>
      <c r="F51" s="415"/>
      <c r="G51" s="411">
        <v>1809</v>
      </c>
      <c r="H51" s="411">
        <v>2051</v>
      </c>
      <c r="I51" s="411">
        <v>3053</v>
      </c>
      <c r="J51" s="411">
        <v>1788</v>
      </c>
      <c r="K51" s="447">
        <v>1587</v>
      </c>
      <c r="L51" s="447">
        <v>1700</v>
      </c>
    </row>
    <row r="52" spans="1:14" s="26" customFormat="1">
      <c r="B52" s="12"/>
      <c r="C52" s="20" t="s">
        <v>620</v>
      </c>
      <c r="D52" s="20"/>
      <c r="E52" s="20" t="s">
        <v>248</v>
      </c>
      <c r="F52" s="415"/>
      <c r="G52" s="411">
        <v>525</v>
      </c>
      <c r="H52" s="411">
        <v>809</v>
      </c>
      <c r="I52" s="411">
        <v>1216</v>
      </c>
      <c r="J52" s="411">
        <v>3298</v>
      </c>
      <c r="K52" s="447">
        <v>2795</v>
      </c>
      <c r="L52" s="447">
        <v>2600</v>
      </c>
    </row>
    <row r="53" spans="1:14" s="26" customFormat="1">
      <c r="B53" s="12"/>
      <c r="C53" s="20" t="s">
        <v>621</v>
      </c>
      <c r="D53" s="20"/>
      <c r="E53" s="20" t="s">
        <v>250</v>
      </c>
      <c r="F53" s="415"/>
      <c r="G53" s="409">
        <v>307</v>
      </c>
      <c r="H53" s="409">
        <v>849</v>
      </c>
      <c r="I53" s="411">
        <v>1032</v>
      </c>
      <c r="J53" s="411">
        <v>967</v>
      </c>
      <c r="K53" s="394">
        <v>1340</v>
      </c>
      <c r="L53" s="271"/>
    </row>
    <row r="54" spans="1:14" s="26" customFormat="1" ht="14.25" thickBot="1">
      <c r="B54" s="245"/>
      <c r="C54" s="246" t="s">
        <v>341</v>
      </c>
      <c r="D54" s="246"/>
      <c r="E54" s="246" t="s">
        <v>251</v>
      </c>
      <c r="F54" s="423"/>
      <c r="G54" s="424">
        <v>-2898</v>
      </c>
      <c r="H54" s="424">
        <v>-3781</v>
      </c>
      <c r="I54" s="419">
        <v>-3223</v>
      </c>
      <c r="J54" s="419">
        <v>-2866</v>
      </c>
      <c r="K54" s="424">
        <v>-2167</v>
      </c>
      <c r="L54" s="244"/>
    </row>
    <row r="55" spans="1:14" s="26" customFormat="1" ht="14.25" thickTop="1">
      <c r="D55"/>
      <c r="E55"/>
      <c r="F55"/>
      <c r="G55"/>
      <c r="H55"/>
      <c r="J55" s="256"/>
      <c r="K55" s="256"/>
    </row>
    <row r="56" spans="1:14" s="404" customFormat="1">
      <c r="A56" s="500" t="s">
        <v>711</v>
      </c>
      <c r="B56" s="501" t="s">
        <v>710</v>
      </c>
      <c r="E56" s="24"/>
      <c r="F56" s="24"/>
      <c r="G56" s="24"/>
      <c r="H56" s="24"/>
      <c r="I56" s="24"/>
      <c r="N56" s="283"/>
    </row>
    <row r="57" spans="1:14" s="404" customFormat="1">
      <c r="A57" s="500" t="s">
        <v>711</v>
      </c>
      <c r="B57" s="95" t="s">
        <v>714</v>
      </c>
      <c r="E57" s="24"/>
      <c r="F57" s="24"/>
      <c r="G57" s="24"/>
      <c r="H57" s="24"/>
      <c r="I57" s="24"/>
      <c r="N57" s="283"/>
    </row>
    <row r="58" spans="1:14" s="404" customFormat="1">
      <c r="B58" s="95" t="s">
        <v>715</v>
      </c>
      <c r="E58" s="24"/>
      <c r="F58" s="24"/>
      <c r="G58" s="24"/>
      <c r="H58" s="24"/>
      <c r="I58" s="24"/>
      <c r="N58" s="283"/>
    </row>
    <row r="59" spans="1:14" s="26" customFormat="1">
      <c r="B59"/>
      <c r="C59"/>
      <c r="D59"/>
      <c r="E59"/>
      <c r="F59"/>
      <c r="G59"/>
      <c r="H59"/>
      <c r="J59" s="256"/>
      <c r="K59" s="256"/>
    </row>
    <row r="60" spans="1:14" s="26" customFormat="1">
      <c r="B60"/>
      <c r="C60"/>
      <c r="D60"/>
      <c r="E60"/>
      <c r="F60"/>
      <c r="G60"/>
      <c r="H60"/>
      <c r="J60" s="256"/>
      <c r="K60" s="256"/>
    </row>
    <row r="61" spans="1:14" s="26" customFormat="1">
      <c r="B61"/>
      <c r="C61"/>
      <c r="D61"/>
      <c r="E61"/>
      <c r="F61"/>
      <c r="G61"/>
      <c r="H61"/>
      <c r="J61" s="256"/>
      <c r="K61" s="256"/>
    </row>
    <row r="62" spans="1:14" s="26" customFormat="1">
      <c r="B62"/>
      <c r="C62"/>
      <c r="D62"/>
      <c r="E62"/>
      <c r="F62"/>
      <c r="G62"/>
      <c r="H62"/>
      <c r="J62" s="256"/>
      <c r="K62" s="256"/>
    </row>
    <row r="63" spans="1:14" s="26" customFormat="1">
      <c r="B63"/>
      <c r="C63"/>
      <c r="D63"/>
      <c r="E63"/>
      <c r="F63"/>
      <c r="G63"/>
      <c r="H63"/>
      <c r="J63" s="256"/>
      <c r="K63" s="256"/>
    </row>
    <row r="64" spans="1:14" s="26" customFormat="1">
      <c r="B64"/>
      <c r="C64"/>
      <c r="D64"/>
      <c r="E64"/>
      <c r="F64"/>
      <c r="G64" s="24"/>
      <c r="H64"/>
      <c r="J64" s="256"/>
      <c r="K64" s="256"/>
      <c r="L64" s="516"/>
    </row>
    <row r="65" spans="2:12" s="26" customFormat="1">
      <c r="B65"/>
      <c r="C65"/>
      <c r="D65"/>
      <c r="E65"/>
      <c r="F65"/>
      <c r="G65" s="24"/>
      <c r="H65"/>
      <c r="J65" s="256"/>
      <c r="K65" s="256"/>
      <c r="L65" s="516"/>
    </row>
    <row r="66" spans="2:12">
      <c r="F66" s="24"/>
      <c r="G66" s="24"/>
      <c r="H66" s="24"/>
    </row>
    <row r="67" spans="2:12">
      <c r="F67" s="24"/>
      <c r="G67" s="24"/>
      <c r="H67" s="24"/>
    </row>
    <row r="68" spans="2:12">
      <c r="F68" s="24"/>
      <c r="G68" s="24"/>
      <c r="H68" s="24"/>
    </row>
    <row r="69" spans="2:12">
      <c r="F69" s="24"/>
      <c r="G69" s="24"/>
      <c r="H69" s="24"/>
    </row>
    <row r="70" spans="2:12">
      <c r="F70" s="24"/>
      <c r="G70" s="24"/>
      <c r="H70" s="24"/>
    </row>
    <row r="71" spans="2:12">
      <c r="F71" s="24"/>
      <c r="G71" s="24"/>
      <c r="H71" s="24"/>
    </row>
    <row r="72" spans="2:12">
      <c r="F72" s="24"/>
      <c r="G72" s="24"/>
      <c r="H72" s="24"/>
    </row>
    <row r="73" spans="2:12">
      <c r="F73" s="24"/>
      <c r="G73" s="24"/>
      <c r="H73" s="24"/>
    </row>
    <row r="74" spans="2:12">
      <c r="F74" s="24"/>
      <c r="G74" s="24"/>
      <c r="H74" s="24"/>
    </row>
    <row r="75" spans="2:12">
      <c r="F75" s="24"/>
      <c r="G75" s="24"/>
      <c r="H75" s="24"/>
    </row>
    <row r="76" spans="2:12">
      <c r="F76" s="24"/>
      <c r="G76" s="24"/>
      <c r="H76" s="24"/>
    </row>
    <row r="77" spans="2:12">
      <c r="F77" s="24"/>
      <c r="G77" s="24"/>
      <c r="H77" s="24"/>
    </row>
    <row r="78" spans="2:12">
      <c r="F78" s="24"/>
      <c r="G78" s="24"/>
      <c r="H78" s="24"/>
    </row>
    <row r="79" spans="2:12">
      <c r="F79" s="24"/>
      <c r="G79" s="24"/>
      <c r="H79" s="24"/>
    </row>
    <row r="80" spans="2:12">
      <c r="F80" s="24"/>
      <c r="G80" s="24"/>
      <c r="H80" s="24"/>
    </row>
    <row r="81" spans="6:8">
      <c r="F81" s="24"/>
      <c r="G81" s="24"/>
      <c r="H81" s="24"/>
    </row>
    <row r="82" spans="6:8">
      <c r="F82" s="24"/>
      <c r="G82" s="24"/>
      <c r="H82" s="24"/>
    </row>
    <row r="83" spans="6:8">
      <c r="F83" s="24"/>
      <c r="G83" s="24"/>
      <c r="H83" s="24"/>
    </row>
    <row r="84" spans="6:8">
      <c r="F84" s="24"/>
      <c r="G84" s="24"/>
      <c r="H84" s="24"/>
    </row>
    <row r="85" spans="6:8">
      <c r="F85" s="24"/>
      <c r="G85" s="24"/>
      <c r="H85" s="24"/>
    </row>
    <row r="86" spans="6:8">
      <c r="F86" s="24"/>
      <c r="G86" s="24"/>
      <c r="H86" s="24"/>
    </row>
    <row r="87" spans="6:8">
      <c r="F87" s="24"/>
      <c r="G87" s="24"/>
      <c r="H87" s="24"/>
    </row>
    <row r="88" spans="6:8">
      <c r="F88" s="24"/>
      <c r="G88" s="24"/>
      <c r="H88" s="24"/>
    </row>
    <row r="89" spans="6:8">
      <c r="F89" s="24"/>
      <c r="G89" s="24"/>
      <c r="H89" s="24"/>
    </row>
    <row r="90" spans="6:8">
      <c r="F90" s="24"/>
      <c r="G90" s="24"/>
      <c r="H90" s="24"/>
    </row>
    <row r="91" spans="6:8">
      <c r="F91" s="24"/>
      <c r="G91" s="24"/>
      <c r="H91" s="24"/>
    </row>
    <row r="92" spans="6:8">
      <c r="F92" s="24"/>
      <c r="G92" s="24"/>
      <c r="H92" s="24"/>
    </row>
    <row r="93" spans="6:8">
      <c r="F93" s="24"/>
      <c r="G93" s="24"/>
      <c r="H93" s="24"/>
    </row>
    <row r="94" spans="6:8">
      <c r="F94" s="24"/>
      <c r="G94" s="24"/>
      <c r="H94" s="24"/>
    </row>
    <row r="95" spans="6:8">
      <c r="F95" s="24"/>
      <c r="G95" s="24"/>
      <c r="H95" s="24"/>
    </row>
    <row r="96" spans="6:8">
      <c r="F96" s="24"/>
      <c r="G96" s="24"/>
      <c r="H96" s="24"/>
    </row>
    <row r="97" spans="6:8">
      <c r="F97" s="24"/>
      <c r="G97" s="24"/>
      <c r="H97" s="24"/>
    </row>
    <row r="98" spans="6:8">
      <c r="F98" s="24"/>
      <c r="G98" s="24"/>
      <c r="H98" s="24"/>
    </row>
    <row r="99" spans="6:8">
      <c r="F99" s="24"/>
      <c r="G99" s="24"/>
      <c r="H99" s="24"/>
    </row>
    <row r="100" spans="6:8">
      <c r="F100" s="24"/>
      <c r="G100" s="24"/>
      <c r="H100" s="24"/>
    </row>
    <row r="101" spans="6:8">
      <c r="F101" s="24"/>
      <c r="G101" s="24"/>
      <c r="H101" s="24"/>
    </row>
    <row r="102" spans="6:8">
      <c r="F102" s="24"/>
      <c r="G102" s="24"/>
      <c r="H102" s="24"/>
    </row>
    <row r="103" spans="6:8">
      <c r="F103" s="24"/>
      <c r="G103" s="24"/>
      <c r="H103" s="24"/>
    </row>
    <row r="104" spans="6:8">
      <c r="F104" s="24"/>
      <c r="G104" s="24"/>
      <c r="H104" s="24"/>
    </row>
    <row r="105" spans="6:8">
      <c r="F105" s="24"/>
      <c r="G105" s="24"/>
      <c r="H105" s="24"/>
    </row>
    <row r="106" spans="6:8">
      <c r="F106" s="24"/>
      <c r="G106" s="24"/>
      <c r="H106" s="24"/>
    </row>
    <row r="107" spans="6:8">
      <c r="F107" s="24"/>
      <c r="G107" s="24"/>
      <c r="H107" s="24"/>
    </row>
    <row r="108" spans="6:8">
      <c r="F108" s="24"/>
      <c r="G108" s="24"/>
      <c r="H108" s="24"/>
    </row>
    <row r="109" spans="6:8">
      <c r="F109" s="24"/>
      <c r="G109" s="24"/>
      <c r="H109" s="24"/>
    </row>
    <row r="110" spans="6:8">
      <c r="F110" s="24"/>
      <c r="G110" s="24"/>
      <c r="H110" s="24"/>
    </row>
    <row r="111" spans="6:8">
      <c r="F111" s="24"/>
      <c r="G111" s="24"/>
      <c r="H111" s="24"/>
    </row>
    <row r="112" spans="6:8">
      <c r="F112" s="24"/>
      <c r="G112" s="24"/>
      <c r="H112" s="24"/>
    </row>
    <row r="113" spans="6:8">
      <c r="F113" s="24"/>
      <c r="G113" s="24"/>
      <c r="H113" s="24"/>
    </row>
    <row r="114" spans="6:8">
      <c r="F114" s="24"/>
      <c r="G114" s="24"/>
      <c r="H114" s="24"/>
    </row>
    <row r="115" spans="6:8">
      <c r="F115" s="24"/>
      <c r="G115" s="24"/>
      <c r="H115" s="24"/>
    </row>
    <row r="116" spans="6:8">
      <c r="F116" s="24"/>
      <c r="G116" s="24"/>
      <c r="H116" s="24"/>
    </row>
    <row r="117" spans="6:8">
      <c r="F117" s="24"/>
      <c r="G117" s="24"/>
      <c r="H117" s="24"/>
    </row>
    <row r="118" spans="6:8">
      <c r="F118" s="24"/>
      <c r="G118" s="24"/>
      <c r="H118" s="24"/>
    </row>
    <row r="119" spans="6:8">
      <c r="F119" s="24"/>
      <c r="G119" s="24"/>
      <c r="H119" s="24"/>
    </row>
    <row r="120" spans="6:8">
      <c r="F120" s="24"/>
      <c r="G120" s="24"/>
      <c r="H120" s="24"/>
    </row>
    <row r="121" spans="6:8">
      <c r="F121" s="24"/>
      <c r="G121" s="24"/>
      <c r="H121" s="24"/>
    </row>
    <row r="122" spans="6:8">
      <c r="F122" s="24"/>
      <c r="G122" s="24"/>
      <c r="H122" s="24"/>
    </row>
    <row r="123" spans="6:8">
      <c r="F123" s="24"/>
      <c r="G123" s="24"/>
      <c r="H123" s="24"/>
    </row>
    <row r="124" spans="6:8">
      <c r="F124" s="24"/>
      <c r="G124" s="24"/>
      <c r="H124" s="24"/>
    </row>
    <row r="125" spans="6:8">
      <c r="F125" s="24"/>
      <c r="G125" s="24"/>
      <c r="H125" s="24"/>
    </row>
    <row r="126" spans="6:8">
      <c r="F126" s="24"/>
      <c r="G126" s="24"/>
      <c r="H126" s="24"/>
    </row>
    <row r="127" spans="6:8">
      <c r="F127" s="24"/>
      <c r="G127" s="24"/>
      <c r="H127" s="24"/>
    </row>
    <row r="128" spans="6:8">
      <c r="F128" s="24"/>
      <c r="G128" s="24"/>
      <c r="H128" s="24"/>
    </row>
    <row r="129" spans="6:8">
      <c r="F129" s="24"/>
      <c r="G129" s="24"/>
      <c r="H129" s="24"/>
    </row>
    <row r="130" spans="6:8">
      <c r="F130" s="24"/>
      <c r="G130" s="24"/>
      <c r="H130" s="24"/>
    </row>
    <row r="131" spans="6:8">
      <c r="F131" s="24"/>
      <c r="G131" s="24"/>
      <c r="H131" s="24"/>
    </row>
    <row r="132" spans="6:8">
      <c r="F132" s="24"/>
      <c r="G132" s="24"/>
      <c r="H132" s="24"/>
    </row>
    <row r="133" spans="6:8">
      <c r="F133" s="24"/>
      <c r="G133" s="24"/>
      <c r="H133" s="24"/>
    </row>
    <row r="134" spans="6:8">
      <c r="F134" s="24"/>
      <c r="G134" s="24"/>
      <c r="H134" s="24"/>
    </row>
    <row r="135" spans="6:8">
      <c r="F135" s="24"/>
      <c r="G135" s="24"/>
      <c r="H135" s="24"/>
    </row>
    <row r="136" spans="6:8">
      <c r="F136" s="24"/>
      <c r="G136" s="24"/>
      <c r="H136" s="24"/>
    </row>
    <row r="137" spans="6:8">
      <c r="F137" s="24"/>
      <c r="G137" s="24"/>
      <c r="H137" s="24"/>
    </row>
    <row r="138" spans="6:8">
      <c r="F138" s="24"/>
      <c r="G138" s="24"/>
      <c r="H138" s="24"/>
    </row>
    <row r="139" spans="6:8">
      <c r="F139" s="24"/>
      <c r="G139" s="24"/>
      <c r="H139" s="24"/>
    </row>
    <row r="140" spans="6:8">
      <c r="F140" s="24"/>
      <c r="G140" s="24"/>
      <c r="H140" s="24"/>
    </row>
    <row r="141" spans="6:8">
      <c r="F141" s="24"/>
      <c r="G141" s="24"/>
      <c r="H141" s="24"/>
    </row>
    <row r="142" spans="6:8">
      <c r="F142" s="24"/>
      <c r="G142" s="24"/>
      <c r="H142" s="24"/>
    </row>
    <row r="143" spans="6:8">
      <c r="F143" s="24"/>
      <c r="G143" s="24"/>
      <c r="H143" s="24"/>
    </row>
    <row r="144" spans="6:8">
      <c r="F144" s="24"/>
      <c r="G144" s="24"/>
      <c r="H144" s="24"/>
    </row>
    <row r="145" spans="6:8">
      <c r="F145" s="24"/>
      <c r="G145" s="24"/>
      <c r="H145" s="24"/>
    </row>
    <row r="146" spans="6:8">
      <c r="F146" s="24"/>
      <c r="G146" s="24"/>
      <c r="H146" s="24"/>
    </row>
    <row r="147" spans="6:8">
      <c r="F147" s="24"/>
      <c r="G147" s="24"/>
      <c r="H147" s="24"/>
    </row>
    <row r="148" spans="6:8">
      <c r="F148" s="24"/>
      <c r="G148" s="24"/>
      <c r="H148" s="24"/>
    </row>
    <row r="149" spans="6:8">
      <c r="F149" s="24"/>
      <c r="G149" s="24"/>
      <c r="H149" s="24"/>
    </row>
    <row r="150" spans="6:8">
      <c r="F150" s="24"/>
      <c r="G150" s="24"/>
      <c r="H150" s="24"/>
    </row>
    <row r="151" spans="6:8">
      <c r="F151" s="24"/>
      <c r="G151" s="24"/>
      <c r="H151" s="24"/>
    </row>
    <row r="152" spans="6:8">
      <c r="F152" s="24"/>
      <c r="G152" s="24"/>
      <c r="H152" s="24"/>
    </row>
    <row r="153" spans="6:8">
      <c r="F153" s="24"/>
      <c r="G153" s="24"/>
      <c r="H153" s="24"/>
    </row>
    <row r="154" spans="6:8">
      <c r="F154" s="24"/>
      <c r="G154" s="24"/>
      <c r="H154" s="24"/>
    </row>
    <row r="155" spans="6:8">
      <c r="F155" s="24"/>
      <c r="G155" s="24"/>
      <c r="H155" s="24"/>
    </row>
    <row r="156" spans="6:8">
      <c r="F156" s="24"/>
      <c r="G156" s="24"/>
      <c r="H156" s="24"/>
    </row>
    <row r="157" spans="6:8">
      <c r="F157" s="24"/>
      <c r="G157" s="24"/>
      <c r="H157" s="24"/>
    </row>
    <row r="158" spans="6:8">
      <c r="F158" s="24"/>
      <c r="G158" s="24"/>
      <c r="H158" s="24"/>
    </row>
    <row r="159" spans="6:8">
      <c r="F159" s="24"/>
      <c r="G159" s="24"/>
      <c r="H159" s="24"/>
    </row>
    <row r="160" spans="6:8">
      <c r="F160" s="24"/>
      <c r="G160" s="24"/>
      <c r="H160" s="24"/>
    </row>
    <row r="161" spans="6:8">
      <c r="F161" s="24"/>
      <c r="G161" s="24"/>
      <c r="H161" s="24"/>
    </row>
    <row r="162" spans="6:8">
      <c r="F162" s="24"/>
      <c r="G162" s="24"/>
      <c r="H162" s="24"/>
    </row>
    <row r="163" spans="6:8">
      <c r="F163" s="24"/>
      <c r="G163" s="24"/>
      <c r="H163" s="24"/>
    </row>
    <row r="164" spans="6:8">
      <c r="F164" s="24"/>
      <c r="G164" s="24"/>
      <c r="H164" s="24"/>
    </row>
    <row r="165" spans="6:8">
      <c r="F165" s="24"/>
      <c r="G165" s="24"/>
      <c r="H165" s="24"/>
    </row>
    <row r="166" spans="6:8">
      <c r="F166" s="24"/>
      <c r="G166" s="24"/>
      <c r="H166" s="24"/>
    </row>
    <row r="167" spans="6:8">
      <c r="F167" s="24"/>
      <c r="G167" s="24"/>
      <c r="H167" s="24"/>
    </row>
    <row r="168" spans="6:8">
      <c r="F168" s="24"/>
      <c r="G168" s="24"/>
      <c r="H168" s="24"/>
    </row>
    <row r="169" spans="6:8">
      <c r="F169" s="24"/>
      <c r="G169" s="24"/>
      <c r="H169" s="24"/>
    </row>
    <row r="170" spans="6:8">
      <c r="F170" s="24"/>
      <c r="G170" s="24"/>
      <c r="H170" s="24"/>
    </row>
    <row r="171" spans="6:8">
      <c r="F171" s="24"/>
      <c r="G171" s="24"/>
      <c r="H171" s="24"/>
    </row>
    <row r="172" spans="6:8">
      <c r="F172" s="24"/>
      <c r="G172" s="24"/>
      <c r="H172" s="24"/>
    </row>
    <row r="173" spans="6:8">
      <c r="F173" s="24"/>
      <c r="G173" s="24"/>
      <c r="H173" s="24"/>
    </row>
    <row r="174" spans="6:8">
      <c r="F174" s="24"/>
      <c r="G174" s="24"/>
      <c r="H174" s="24"/>
    </row>
    <row r="175" spans="6:8">
      <c r="F175" s="24"/>
      <c r="G175" s="24"/>
      <c r="H175" s="24"/>
    </row>
    <row r="176" spans="6:8">
      <c r="F176" s="24"/>
      <c r="G176" s="24"/>
      <c r="H176" s="24"/>
    </row>
    <row r="177" spans="6:8">
      <c r="F177" s="24"/>
      <c r="G177" s="24"/>
      <c r="H177" s="24"/>
    </row>
    <row r="178" spans="6:8">
      <c r="F178" s="24"/>
      <c r="G178" s="24"/>
      <c r="H178" s="24"/>
    </row>
    <row r="179" spans="6:8">
      <c r="F179" s="24"/>
      <c r="G179" s="24"/>
      <c r="H179" s="24"/>
    </row>
    <row r="180" spans="6:8">
      <c r="F180" s="24"/>
      <c r="G180" s="24"/>
      <c r="H180" s="24"/>
    </row>
    <row r="181" spans="6:8">
      <c r="F181" s="24"/>
      <c r="G181" s="24"/>
      <c r="H181" s="24"/>
    </row>
    <row r="182" spans="6:8">
      <c r="F182" s="24"/>
      <c r="G182" s="24"/>
      <c r="H182" s="24"/>
    </row>
    <row r="183" spans="6:8">
      <c r="F183" s="24"/>
      <c r="H183" s="24"/>
    </row>
    <row r="184" spans="6:8">
      <c r="F184" s="24"/>
      <c r="H184" s="24"/>
    </row>
  </sheetData>
  <mergeCells count="4">
    <mergeCell ref="L64:L65"/>
    <mergeCell ref="F34:L34"/>
    <mergeCell ref="F6:G6"/>
    <mergeCell ref="F7:G7"/>
  </mergeCells>
  <phoneticPr fontId="2"/>
  <pageMargins left="0.59055118110236227" right="0" top="0.39370078740157483" bottom="0" header="0.27559055118110237" footer="0.19685039370078741"/>
  <pageSetup paperSize="9" scale="75" orientation="landscape"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vt:lpstr>
      <vt:lpstr>掲載データ一覧</vt:lpstr>
      <vt:lpstr>10ヵ年推移</vt:lpstr>
      <vt:lpstr>連結貸借対照表</vt:lpstr>
      <vt:lpstr>連結損益計算書</vt:lpstr>
      <vt:lpstr>連結包括利益計算書</vt:lpstr>
      <vt:lpstr>連結キャッシュ・フロー計算書 </vt:lpstr>
      <vt:lpstr>セグメント情報</vt:lpstr>
      <vt:lpstr>セグメント情報（ﾏﾈｼﾞﾒﾝﾄｱﾌﾟﾛｰﾁ）</vt:lpstr>
      <vt:lpstr>有利子負債EBITDA倍率の推移</vt:lpstr>
      <vt:lpstr>営業費明細（HC）</vt:lpstr>
      <vt:lpstr>営業費用明細（HER）</vt:lpstr>
      <vt:lpstr>連結従業員数の推移</vt:lpstr>
      <vt:lpstr>鉄道輸送人員の推移</vt:lpstr>
      <vt:lpstr>鉄道運輸収入の推移</vt:lpstr>
      <vt:lpstr>'10ヵ年推移'!Print_Area</vt:lpstr>
      <vt:lpstr>セグメント情報!Print_Area</vt:lpstr>
      <vt:lpstr>'セグメント情報（ﾏﾈｼﾞﾒﾝﾄｱﾌﾟﾛｰﾁ）'!Print_Area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 '!Print_Area</vt:lpstr>
      <vt:lpstr>連結従業員数の推移!Print_Area</vt:lpstr>
      <vt:lpstr>連結損益計算書!Print_Area</vt:lpstr>
      <vt:lpstr>連結貸借対照表!Print_Area</vt:lpstr>
      <vt:lpstr>連結包括利益計算書!Print_Area</vt:lpstr>
      <vt:lpstr>'連結キャッシュ・フロー計算書 '!Print_Titles</vt:lpstr>
      <vt:lpstr>連結損益計算書!Print_Titles</vt:lpstr>
      <vt:lpstr>連結貸借対照表!Print_Titles</vt:lpstr>
    </vt:vector>
  </TitlesOfParts>
  <Company>阪急ホールディングス</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後藤田　亨子</cp:lastModifiedBy>
  <cp:lastPrinted>2017-06-12T01:01:13Z</cp:lastPrinted>
  <dcterms:created xsi:type="dcterms:W3CDTF">2006-02-10T04:22:36Z</dcterms:created>
  <dcterms:modified xsi:type="dcterms:W3CDTF">2017-06-14T01:09:04Z</dcterms:modified>
</cp:coreProperties>
</file>